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Plant cable routing AIB\MTO\"/>
    </mc:Choice>
  </mc:AlternateContent>
  <xr:revisionPtr revIDLastSave="0" documentId="13_ncr:1_{40097475-0C2D-4B3C-B70E-08E7307EEB05}" xr6:coauthVersionLast="47" xr6:coauthVersionMax="47" xr10:uidLastSave="{00000000-0000-0000-0000-000000000000}"/>
  <bookViews>
    <workbookView xWindow="-57720" yWindow="-120" windowWidth="29040" windowHeight="15720" tabRatio="869"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MTO'!$A$1:$H$71</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5" i="15" l="1"/>
  <c r="E66" i="15"/>
  <c r="E55" i="15"/>
  <c r="E56" i="15"/>
  <c r="E57" i="15"/>
  <c r="E58" i="15"/>
  <c r="E59" i="15"/>
  <c r="E60" i="15"/>
  <c r="E61" i="15"/>
  <c r="E62" i="15"/>
  <c r="E63" i="15"/>
  <c r="E64" i="15"/>
  <c r="E51" i="15"/>
  <c r="E52" i="15"/>
  <c r="E53" i="15"/>
  <c r="E49" i="15"/>
  <c r="E50" i="15"/>
  <c r="E54" i="15"/>
  <c r="E39" i="15"/>
  <c r="E35" i="15"/>
  <c r="E36" i="15"/>
  <c r="E37" i="15"/>
  <c r="E38" i="15"/>
  <c r="E40" i="15"/>
  <c r="E41" i="15"/>
  <c r="E42" i="15"/>
  <c r="E43" i="15"/>
  <c r="E44" i="15"/>
  <c r="E45" i="15"/>
  <c r="E46" i="15"/>
  <c r="E47" i="15"/>
  <c r="E48" i="15"/>
  <c r="E34" i="15"/>
  <c r="E33" i="15"/>
  <c r="E32" i="15"/>
  <c r="E31" i="15"/>
  <c r="E30" i="15"/>
  <c r="E29" i="15"/>
  <c r="E28" i="15"/>
  <c r="E27" i="15"/>
  <c r="E26" i="15"/>
  <c r="E25" i="15"/>
  <c r="E24" i="15"/>
  <c r="E23" i="15"/>
  <c r="E22" i="15"/>
  <c r="E21" i="15"/>
  <c r="E20" i="15"/>
  <c r="E19" i="15"/>
  <c r="E18" i="15"/>
  <c r="E17" i="15"/>
  <c r="E16" i="15"/>
  <c r="E15" i="15"/>
  <c r="E13" i="15"/>
  <c r="A1" i="18"/>
  <c r="A1" i="15"/>
  <c r="C10" i="16"/>
  <c r="A2" i="16"/>
  <c r="E14" i="15" l="1"/>
  <c r="F1" i="15"/>
  <c r="G9" i="15" l="1"/>
  <c r="G8" i="15"/>
  <c r="G7" i="15"/>
  <c r="G6" i="15"/>
  <c r="G1" i="18" l="1"/>
  <c r="C10" i="18"/>
  <c r="C1" i="18"/>
  <c r="C9" i="18" l="1"/>
  <c r="C8" i="18"/>
  <c r="C7" i="18"/>
  <c r="C6" i="18"/>
  <c r="H6" i="18"/>
  <c r="H7" i="18"/>
  <c r="H8" i="18"/>
  <c r="H9" i="18"/>
</calcChain>
</file>

<file path=xl/sharedStrings.xml><?xml version="1.0" encoding="utf-8"?>
<sst xmlns="http://schemas.openxmlformats.org/spreadsheetml/2006/main" count="262" uniqueCount="134">
  <si>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</si>
  <si>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</si>
  <si>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</si>
  <si>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</si>
  <si>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</si>
  <si>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</si>
  <si>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</si>
  <si>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</si>
  <si>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</si>
  <si>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</si>
  <si>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</si>
  <si>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</si>
  <si>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</si>
  <si>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</si>
  <si>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</si>
  <si>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</si>
  <si>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</si>
  <si>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</si>
  <si>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</si>
  <si>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</si>
  <si>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</si>
  <si>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</si>
  <si>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</si>
  <si>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</si>
  <si>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</si>
  <si>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</si>
  <si>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</si>
  <si>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</si>
  <si>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</si>
  <si>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</si>
  <si>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</si>
  <si>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</si>
  <si>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</si>
  <si>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</si>
  <si>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</si>
  <si>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</si>
  <si>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</si>
  <si>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</si>
  <si>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</si>
  <si>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</si>
  <si>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</si>
  <si>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</si>
  <si>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</si>
  <si>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</si>
  <si>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</si>
  <si>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</si>
  <si>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</si>
  <si>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</si>
  <si>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</si>
  <si>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</si>
  <si>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</si>
  <si>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</si>
  <si>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</si>
  <si>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</si>
  <si>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</si>
  <si>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</si>
  <si>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</si>
  <si>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</si>
  <si>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</si>
  <si>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</si>
  <si>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</si>
  <si>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</si>
  <si>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</si>
  <si>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</si>
  <si>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</si>
  <si>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</si>
  <si>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</si>
  <si>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</si>
  <si>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</si>
  <si>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</si>
  <si>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</si>
  <si>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</si>
  <si>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</si>
  <si>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</si>
  <si>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</si>
  <si>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</si>
  <si>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</si>
  <si>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2558-0000-GEN-E-SPC-INCC-A Technical specification for cables and cable tray CEE (IEC)</t>
  </si>
  <si>
    <t>Cable tray 600x100</t>
  </si>
  <si>
    <t>Cable tray 400x100</t>
  </si>
  <si>
    <t>Cable tray 300x100</t>
  </si>
  <si>
    <t>Cable tray 200x100</t>
  </si>
  <si>
    <t>Cable tray 400x60</t>
  </si>
  <si>
    <t>Cable tray 300x60</t>
  </si>
  <si>
    <t>Cable tray 200x60</t>
  </si>
  <si>
    <t>Cable tray 150x60</t>
  </si>
  <si>
    <t>Cable tray 100x60</t>
  </si>
  <si>
    <t>Forgin Plant Cable Routing MTO</t>
  </si>
  <si>
    <t>M_Derivation Tee Pemsaband: Tee Pemsaband (SX y LX) 200 mmx60 mm-200 mmx60 mm-200 mmx60 mm</t>
  </si>
  <si>
    <t>M_Derivation Tee Pemsaband: Tee Pemsaband (SX y LX)400 mmx60 mm-400 mmx60 mm-400 mmx60 mm</t>
  </si>
  <si>
    <t>M_Derivation Tee Pemsaband: Tee Pemsaband (SX y LX)400 mmx100 mm-400 mmx100 mm-400 mmx100 mm</t>
  </si>
  <si>
    <t>M_Derivation Tee Pemsaband: Tee Pemsaband (SX y LX)600 mmx100 mm-600 mmx100 mm-600 mmx100 mm</t>
  </si>
  <si>
    <t>M_Elbow 90 Pemsaband: Elbow_Pemsaband (válido para SX y LX)100 mmx60 mm-100 mmx60 mm</t>
  </si>
  <si>
    <t>M_Elbow 90 Pemsaband: Elbow_Pemsaband (válido para SX y LX)100 mmx600 mm-100 mmx600 mm</t>
  </si>
  <si>
    <t>M_Elbow 90 Pemsaband: Elbow_Pemsaband (válido para SX y LX)150 mmx50 mm-150 mmx50 mm</t>
  </si>
  <si>
    <t>M_Elbow 90 Pemsaband: Elbow_Pemsaband (válido para SX y LX)150 mmx60 mm-150 mmx60 mm</t>
  </si>
  <si>
    <t>M_Elbow 90 Pemsaband: Elbow_Pemsaband (válido para SX y LX)200 mmx100 mm-200 mmx100 mm</t>
  </si>
  <si>
    <t>M_Elbow 90 Pemsaband: Elbow_Pemsaband (válido para SX y LX)200 mmx60 mm-200 mmx60 mm</t>
  </si>
  <si>
    <t>M_Elbow 90 Pemsaband: Elbow_Pemsaband (válido para SX y LX)240 mmx90 mm-240 mmx90 mm</t>
  </si>
  <si>
    <t>M_Elbow 90 Pemsaband: Elbow_Pemsaband (válido para SX y LX)300 mmx100 mm-300 mmx100 mm</t>
  </si>
  <si>
    <t>M_Elbow 90 Pemsaband: Elbow_Pemsaband (válido para SX y LX)400 mmx100 mm-400 mmx100 mm</t>
  </si>
  <si>
    <t>M_Elbow 90 Pemsaband: Elbow_Pemsaband (válido para SX y LX)400 mmx60 mm-400 mmx60 mm</t>
  </si>
  <si>
    <t>M_Elbow 90 Pemsaband: Elbow_Pemsaband (válido para SX y LX)600 mmx100 mm-600 mmx100 mm</t>
  </si>
  <si>
    <t>M_Reduction Pemsaband: Reduction Pemsaband (SX y LX)150 mmx60 mm-150 mmx50 mm</t>
  </si>
  <si>
    <t>M_Reduction Pemsaband: Reduction Pemsaband (SX y LX)150 mmx60 mm-150 mmx60 mm</t>
  </si>
  <si>
    <t>M_Reduction Pemsaband: Reduction Pemsaband (SX y LX)200 mmx100 mm-150 mmx50 mm</t>
  </si>
  <si>
    <t>M_Reduction Pemsaband: Reduction Pemsaband (SX y LX)200 mmx60 mm-200 mmx60 mm</t>
  </si>
  <si>
    <t>M_Reduction Pemsaband: Reduction Pemsaband (SX y LX)240 mmx90 mm-240 mmx90 mm</t>
  </si>
  <si>
    <t>M_Reduction Pemsaband: Reduction Pemsaband (SX y LX)400 mmx100 mm-200 mmx100 mm</t>
  </si>
  <si>
    <t>M_Reduction Pemsaband: Reduction Pemsaband (SX y LX)400 mmx100 mm-200 mmx60 mm</t>
  </si>
  <si>
    <t>M_Reduction Pemsaband: Reduction Pemsaband (SX y LX)400 mmx100 mm-300 mmx100 mm</t>
  </si>
  <si>
    <t>M_Reduction Pemsaband: Reduction Pemsaband (SX y LX)400 mmx100 mm-400 mmx100 mm</t>
  </si>
  <si>
    <t>M_Reduction Pemsaband: Reduction Pemsaband (SX y LX)400 mmx60 mm-100 mmx60 mm</t>
  </si>
  <si>
    <t>M_Reduction Pemsaband: Reduction Pemsaband (SX y LX)400 mmx60 mm-200 mmx100 mm</t>
  </si>
  <si>
    <t>M_Reduction Pemsaband: Reduction Pemsaband (SX y LX)600 mmx100 mm-400 mmx100 mm</t>
  </si>
  <si>
    <t>M_Reduction Pemsaband: Reduction Pemsaband (SX y LX)600 mmx100 mm-400 mmx60 mm</t>
  </si>
  <si>
    <t>M_Vertical Elbow CONV Pemsaband: Vertical Elbow Pemsaband (SX y LX)150 mmx60 mm-150 mmx60 mm</t>
  </si>
  <si>
    <t>M_Vertical Elbow CONV Pemsaband: Vertical Elbow Pemsaband (SX y LX)200 mmx100 mm-200 mmx100 mm</t>
  </si>
  <si>
    <t>M_Vertical Elbow CONV Pemsaband: Vertical Elbow Pemsaband (SX y LX)200 mmx60 mm-200 mmx60 mm</t>
  </si>
  <si>
    <t>M_Vertical Elbow CONV Pemsaband: Vertical Elbow Pemsaband (SX y LX)240 mmx110 mm-240 mmx110 mm</t>
  </si>
  <si>
    <t>M_Vertical Elbow CONV Pemsaband: Vertical Elbow Pemsaband (SX y LX)240 mmx90 mm-240 mmx90 mm</t>
  </si>
  <si>
    <t>M_Vertical Elbow CONV Pemsaband: Vertical Elbow Pemsaband (SX y LX)300 mmx100 mm-300 mmx100 mm</t>
  </si>
  <si>
    <t>M_Vertical Elbow CONV Pemsaband: Vertical Elbow Pemsaband (SX y LX)400 mmx100 mm-400 mmx100 mm</t>
  </si>
  <si>
    <t>M_Vertical Elbow CONV Pemsaband: Vertical Elbow Pemsaband (SX y LX)600 mmx100 mm-600 mmx100 mm</t>
  </si>
  <si>
    <t>M_Vertical Elbow CONV Rejiband: Rejiband BLACK C8100 mmx60 mm-100 mmx60 mm</t>
  </si>
  <si>
    <t>M_Vertical Elbow CONV Rejiband: Rejiband BLACK C8 400 mmx100 mm-400 mmx100 mm</t>
  </si>
  <si>
    <t>M_Vertical Elbow CONV Rejiband: Rejiband BLACK C8 300 mmx100 mm-300 mmx100 mm</t>
  </si>
  <si>
    <t>M_Vertical Elbow CONV Rejiband: Rejiband BLACK C8 200 mmx60 mm-200 mmx60 mm</t>
  </si>
  <si>
    <t>M_Vertical Elbow CONV Rejiband: Rejiband BLACK C8 200 mmx100 mm-200 mmx100 mm</t>
  </si>
  <si>
    <t>M_Vertical Elbow CONV Rejiband: Rejiband BLACK C8 150 mmx60 mm-150 mmx60 mm</t>
  </si>
  <si>
    <t>M_Vertical Elbow CONV Rejiband: Rejiband BLACK C8 150 mmx50 mm-150 mmx50 mm</t>
  </si>
  <si>
    <t>M_Vertical Elbow CONV Rejiband: Rejiband BLACK C8 60 mmx150 mm-60 mmx150 mm</t>
  </si>
  <si>
    <t>M_Vertical Elbow CONV Rejiband: Rejiband BLACK C8 600 mmx100 mm-600 mmx100 mm</t>
  </si>
  <si>
    <t>2558-3311-GEN-E-MTO-DCRO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</si>
</sst>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4">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2" fillId="0" borderId="3" xfId="12" applyFont="1" applyBorder="1" applyAlignment="1">
      <alignment horizontal="center" vertical="center" wrapText="1"/>
    </xf>
    <xf numFmtId="0" fontId="11" fillId="5" borderId="3" xfId="12" applyFont="1" applyFill="1" applyBorder="1" applyAlignment="1">
      <alignment horizontal="left" vertical="center" wrapText="1"/>
    </xf>
    <xf numFmtId="0" fontId="11" fillId="0" borderId="3" xfId="12" applyFont="1" applyBorder="1" applyAlignment="1">
      <alignment horizontal="left" vertical="center" wrapText="1"/>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2" fillId="0" borderId="3" xfId="12" applyFont="1" applyBorder="1" applyAlignment="1">
      <alignment horizontal="center" vertical="center" wrapText="1"/>
    </xf>
    <xf numFmtId="0" fontId="12" fillId="0" borderId="5" xfId="12" applyFont="1" applyBorder="1" applyAlignment="1">
      <alignment horizontal="center" vertical="center" wrapText="1"/>
    </xf>
    <xf numFmtId="0" fontId="13" fillId="0" borderId="4" xfId="8" applyFont="1" applyBorder="1" applyAlignment="1">
      <alignment horizontal="justify" vertical="center" wrapText="1"/>
    </xf>
    <xf numFmtId="0" fontId="19" fillId="0" borderId="8" xfId="8" applyFont="1" applyBorder="1" applyAlignment="1">
      <alignment horizontal="center" vertical="center" wrapText="1"/>
    </xf>
    <xf numFmtId="0" fontId="19" fillId="0" borderId="10" xfId="8" applyFont="1" applyBorder="1" applyAlignment="1">
      <alignment horizontal="center" vertical="center" wrapText="1"/>
    </xf>
    <xf numFmtId="0" fontId="19" fillId="0" borderId="13" xfId="8" applyFont="1" applyBorder="1" applyAlignment="1">
      <alignment horizontal="center" vertical="center" wrapText="1"/>
    </xf>
    <xf numFmtId="0" fontId="19" fillId="0" borderId="14" xfId="8" applyFont="1" applyBorder="1" applyAlignment="1">
      <alignment horizontal="center" vertical="center" wrapText="1"/>
    </xf>
    <xf numFmtId="0" fontId="19" fillId="0" borderId="9" xfId="8" applyFont="1" applyBorder="1" applyAlignment="1">
      <alignment horizontal="center" vertical="center" wrapText="1"/>
    </xf>
    <xf numFmtId="0" fontId="19" fillId="0" borderId="6" xfId="8" applyFont="1" applyBorder="1" applyAlignment="1">
      <alignment horizontal="center" vertical="center" wrapText="1"/>
    </xf>
    <xf numFmtId="0" fontId="11" fillId="0" borderId="8" xfId="8" applyFont="1" applyBorder="1" applyAlignment="1">
      <alignment horizontal="left" vertical="top"/>
    </xf>
    <xf numFmtId="0" fontId="11" fillId="0" borderId="10" xfId="8" applyFont="1" applyBorder="1" applyAlignment="1">
      <alignment horizontal="left" vertical="top"/>
    </xf>
    <xf numFmtId="0" fontId="11" fillId="0" borderId="13" xfId="8" applyFont="1" applyBorder="1" applyAlignment="1">
      <alignment horizontal="left" vertical="top"/>
    </xf>
    <xf numFmtId="0" fontId="11" fillId="0" borderId="14" xfId="8" applyFont="1" applyBorder="1" applyAlignment="1">
      <alignment horizontal="left" vertical="top"/>
    </xf>
    <xf numFmtId="0" fontId="11" fillId="0" borderId="9" xfId="8" applyFont="1" applyBorder="1" applyAlignment="1">
      <alignment horizontal="left" vertical="top"/>
    </xf>
    <xf numFmtId="0" fontId="11" fillId="0" borderId="6" xfId="8" applyFont="1" applyBorder="1" applyAlignment="1">
      <alignment horizontal="left" vertical="top"/>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1157</xdr:colOff>
      <xdr:row>0</xdr:row>
      <xdr:rowOff>0</xdr:rowOff>
    </xdr:from>
    <xdr:to>
      <xdr:col>2</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527523</xdr:colOff>
      <xdr:row>0</xdr:row>
      <xdr:rowOff>175260</xdr:rowOff>
    </xdr:from>
    <xdr:to>
      <xdr:col>6</xdr:col>
      <xdr:colOff>129541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Normal="100" zoomScaleSheetLayoutView="100" workbookViewId="0">
      <selection activeCell="C17" sqref="C17:G17"/>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60" t="s">
        <v>68</v>
      </c>
      <c r="B1" s="61"/>
      <c r="C1" s="58" t="s">
        <v>87</v>
      </c>
      <c r="D1" s="58"/>
      <c r="E1" s="58"/>
      <c r="F1" s="58"/>
      <c r="G1" s="59" t="s">
        <v>24</v>
      </c>
      <c r="H1" s="59"/>
    </row>
    <row r="2" spans="1:8" ht="24.75" customHeight="1" x14ac:dyDescent="0.25">
      <c r="A2" s="62" t="str">
        <f>C6</f>
        <v>ALINVEST</v>
      </c>
      <c r="B2" s="63"/>
      <c r="C2" s="58"/>
      <c r="D2" s="58"/>
      <c r="E2" s="58"/>
      <c r="F2" s="58"/>
      <c r="G2" s="59"/>
      <c r="H2" s="59"/>
    </row>
    <row r="3" spans="1:8" ht="15" customHeight="1" x14ac:dyDescent="0.25">
      <c r="A3" s="64"/>
      <c r="B3" s="65"/>
      <c r="C3" s="58" t="s">
        <v>0</v>
      </c>
      <c r="D3" s="58"/>
      <c r="E3" s="58"/>
      <c r="F3" s="58"/>
      <c r="G3" s="59"/>
      <c r="H3" s="59"/>
    </row>
    <row r="4" spans="1:8" x14ac:dyDescent="0.25">
      <c r="A4" s="66"/>
      <c r="B4" s="67"/>
      <c r="C4" s="58"/>
      <c r="D4" s="58"/>
      <c r="E4" s="58"/>
      <c r="F4" s="58"/>
      <c r="G4" s="59"/>
      <c r="H4" s="59"/>
    </row>
    <row r="5" spans="1:8" x14ac:dyDescent="0.25">
      <c r="A5" s="18"/>
      <c r="B5" s="19"/>
      <c r="C5" s="20"/>
      <c r="D5" s="20"/>
      <c r="E5" s="20"/>
      <c r="F5" s="20"/>
      <c r="G5" s="19"/>
      <c r="H5" s="19"/>
    </row>
    <row r="6" spans="1:8" x14ac:dyDescent="0.25">
      <c r="A6" s="46" t="s">
        <v>1</v>
      </c>
      <c r="B6" s="47"/>
      <c r="C6" s="48" t="s">
        <v>69</v>
      </c>
      <c r="D6" s="49"/>
      <c r="E6" s="49"/>
      <c r="F6" s="50"/>
      <c r="G6" s="2" t="s">
        <v>2</v>
      </c>
      <c r="H6" s="3" t="s">
        <v>74</v>
      </c>
    </row>
    <row r="7" spans="1:8" ht="15" customHeight="1" x14ac:dyDescent="0.25">
      <c r="A7" s="46" t="s">
        <v>3</v>
      </c>
      <c r="B7" s="47"/>
      <c r="C7" s="48" t="s">
        <v>70</v>
      </c>
      <c r="D7" s="49"/>
      <c r="E7" s="49"/>
      <c r="F7" s="50"/>
      <c r="G7" s="2" t="s">
        <v>4</v>
      </c>
      <c r="H7" s="3" t="s">
        <v>39</v>
      </c>
    </row>
    <row r="8" spans="1:8" x14ac:dyDescent="0.25">
      <c r="A8" s="46" t="s">
        <v>5</v>
      </c>
      <c r="B8" s="47"/>
      <c r="C8" s="48" t="s">
        <v>71</v>
      </c>
      <c r="D8" s="49"/>
      <c r="E8" s="49"/>
      <c r="F8" s="50"/>
      <c r="G8" s="2" t="s">
        <v>19</v>
      </c>
      <c r="H8" s="3" t="s">
        <v>39</v>
      </c>
    </row>
    <row r="9" spans="1:8" x14ac:dyDescent="0.25">
      <c r="A9" s="46" t="s">
        <v>72</v>
      </c>
      <c r="B9" s="47"/>
      <c r="C9" s="48" t="s">
        <v>133</v>
      </c>
      <c r="D9" s="49"/>
      <c r="E9" s="49"/>
      <c r="F9" s="50"/>
      <c r="G9" s="2" t="s">
        <v>7</v>
      </c>
      <c r="H9" s="13" t="s">
        <v>67</v>
      </c>
    </row>
    <row r="10" spans="1:8" ht="15" customHeight="1" x14ac:dyDescent="0.25">
      <c r="A10" s="46" t="s">
        <v>73</v>
      </c>
      <c r="B10" s="47"/>
      <c r="C10" s="48" t="str">
        <f>C9</f>
        <v>2558-3311-GEN-E-MTO-DCRO</v>
      </c>
      <c r="D10" s="49"/>
      <c r="E10" s="49"/>
      <c r="F10" s="50"/>
      <c r="G10" s="5" t="s">
        <v>8</v>
      </c>
      <c r="H10" s="4" t="s">
        <v>36</v>
      </c>
    </row>
    <row r="11" spans="1:8" x14ac:dyDescent="0.25">
      <c r="A11" s="51"/>
      <c r="B11" s="51"/>
      <c r="C11" s="51"/>
      <c r="D11" s="51"/>
      <c r="E11" s="51"/>
      <c r="F11" s="51"/>
      <c r="G11" s="51"/>
    </row>
    <row r="12" spans="1:8" ht="15" customHeight="1" x14ac:dyDescent="0.25">
      <c r="A12" s="52" t="s">
        <v>17</v>
      </c>
      <c r="B12" s="53"/>
      <c r="C12" s="53"/>
      <c r="D12" s="53"/>
      <c r="E12" s="53"/>
      <c r="F12" s="53"/>
      <c r="G12" s="53"/>
      <c r="H12" s="54"/>
    </row>
    <row r="13" spans="1:8" ht="15" customHeight="1" x14ac:dyDescent="0.25">
      <c r="A13" s="14" t="s">
        <v>9</v>
      </c>
      <c r="B13" s="6" t="s">
        <v>10</v>
      </c>
      <c r="C13" s="55" t="s">
        <v>11</v>
      </c>
      <c r="D13" s="56"/>
      <c r="E13" s="56"/>
      <c r="F13" s="56"/>
      <c r="G13" s="57"/>
      <c r="H13" s="6" t="s">
        <v>12</v>
      </c>
    </row>
    <row r="14" spans="1:8" ht="15" customHeight="1" x14ac:dyDescent="0.25">
      <c r="A14" s="15" t="s">
        <v>41</v>
      </c>
      <c r="B14" s="7">
        <v>45996</v>
      </c>
      <c r="C14" s="41" t="s">
        <v>20</v>
      </c>
      <c r="D14" s="41"/>
      <c r="E14" s="41"/>
      <c r="F14" s="41"/>
      <c r="G14" s="41"/>
      <c r="H14" s="8" t="s">
        <v>75</v>
      </c>
    </row>
    <row r="15" spans="1:8" ht="15" customHeight="1" x14ac:dyDescent="0.25">
      <c r="A15" s="15" t="s">
        <v>40</v>
      </c>
      <c r="B15" s="7"/>
      <c r="C15" s="41"/>
      <c r="D15" s="41"/>
      <c r="E15" s="41"/>
      <c r="F15" s="41"/>
      <c r="G15" s="41"/>
      <c r="H15" s="8"/>
    </row>
    <row r="16" spans="1:8" ht="15" customHeight="1" x14ac:dyDescent="0.25">
      <c r="A16" s="15" t="s">
        <v>42</v>
      </c>
      <c r="B16" s="7"/>
      <c r="C16" s="41"/>
      <c r="D16" s="41"/>
      <c r="E16" s="41"/>
      <c r="F16" s="41"/>
      <c r="G16" s="41"/>
      <c r="H16" s="8"/>
    </row>
    <row r="17" spans="1:8" ht="15" customHeight="1" x14ac:dyDescent="0.25">
      <c r="A17" s="15" t="s">
        <v>43</v>
      </c>
      <c r="B17"/>
      <c r="C17" s="41"/>
      <c r="D17" s="41"/>
      <c r="E17" s="41"/>
      <c r="F17" s="41"/>
      <c r="G17" s="41"/>
      <c r="H17" s="8"/>
    </row>
    <row r="18" spans="1:8" ht="15" customHeight="1" x14ac:dyDescent="0.25">
      <c r="A18" s="15" t="s">
        <v>44</v>
      </c>
      <c r="B18" s="7"/>
      <c r="C18" s="41"/>
      <c r="D18" s="41"/>
      <c r="E18" s="41"/>
      <c r="F18" s="41"/>
      <c r="G18" s="41"/>
      <c r="H18" s="8"/>
    </row>
    <row r="19" spans="1:8" ht="15" customHeight="1" x14ac:dyDescent="0.25">
      <c r="A19" s="15" t="s">
        <v>45</v>
      </c>
      <c r="B19" s="7"/>
      <c r="C19" s="41"/>
      <c r="D19" s="41"/>
      <c r="E19" s="41"/>
      <c r="F19" s="41"/>
      <c r="G19" s="41"/>
      <c r="H19" s="8"/>
    </row>
    <row r="20" spans="1:8" ht="15" customHeight="1" x14ac:dyDescent="0.25">
      <c r="A20" s="15" t="s">
        <v>46</v>
      </c>
      <c r="B20" s="7"/>
      <c r="C20" s="42"/>
      <c r="D20" s="42"/>
      <c r="E20" s="42"/>
      <c r="F20" s="42"/>
      <c r="G20" s="42"/>
      <c r="H20" s="8"/>
    </row>
    <row r="21" spans="1:8" ht="15" customHeight="1" x14ac:dyDescent="0.25">
      <c r="A21" s="15" t="s">
        <v>47</v>
      </c>
      <c r="B21" s="7"/>
      <c r="C21" s="42"/>
      <c r="D21" s="42"/>
      <c r="E21" s="42"/>
      <c r="F21" s="42"/>
      <c r="G21" s="42"/>
      <c r="H21" s="8"/>
    </row>
    <row r="22" spans="1:8" ht="15" customHeight="1" x14ac:dyDescent="0.25">
      <c r="A22" s="15" t="s">
        <v>48</v>
      </c>
      <c r="B22" s="7"/>
      <c r="C22" s="43"/>
      <c r="D22" s="44"/>
      <c r="E22" s="44"/>
      <c r="F22" s="44"/>
      <c r="G22" s="45"/>
      <c r="H22" s="8"/>
    </row>
    <row r="23" spans="1:8" ht="15" customHeight="1" x14ac:dyDescent="0.25">
      <c r="A23" s="15" t="s">
        <v>49</v>
      </c>
      <c r="B23" s="7"/>
      <c r="C23" s="40"/>
      <c r="D23" s="40"/>
      <c r="E23" s="40"/>
      <c r="F23" s="40"/>
      <c r="G23" s="40"/>
      <c r="H23" s="8"/>
    </row>
    <row r="24" spans="1:8" ht="15" customHeight="1" x14ac:dyDescent="0.25">
      <c r="A24" s="15" t="s">
        <v>50</v>
      </c>
      <c r="B24" s="7"/>
      <c r="C24" s="40"/>
      <c r="D24" s="40"/>
      <c r="E24" s="40"/>
      <c r="F24" s="40"/>
      <c r="G24" s="40"/>
      <c r="H24" s="8"/>
    </row>
    <row r="25" spans="1:8" ht="15" customHeight="1" x14ac:dyDescent="0.25">
      <c r="A25" s="15" t="s">
        <v>51</v>
      </c>
      <c r="B25" s="7"/>
      <c r="C25" s="40"/>
      <c r="D25" s="40"/>
      <c r="E25" s="40"/>
      <c r="F25" s="40"/>
      <c r="G25" s="40"/>
      <c r="H25" s="8"/>
    </row>
    <row r="26" spans="1:8" ht="15" customHeight="1" x14ac:dyDescent="0.25">
      <c r="A26" s="15" t="s">
        <v>52</v>
      </c>
      <c r="B26" s="7"/>
      <c r="C26" s="40"/>
      <c r="D26" s="40"/>
      <c r="E26" s="40"/>
      <c r="F26" s="40"/>
      <c r="G26" s="40"/>
      <c r="H26" s="8"/>
    </row>
    <row r="27" spans="1:8" ht="15" customHeight="1" x14ac:dyDescent="0.25">
      <c r="A27" s="15" t="s">
        <v>53</v>
      </c>
      <c r="B27" s="7"/>
      <c r="C27" s="40"/>
      <c r="D27" s="40"/>
      <c r="E27" s="40"/>
      <c r="F27" s="40"/>
      <c r="G27" s="40"/>
      <c r="H27" s="8"/>
    </row>
    <row r="28" spans="1:8" ht="15" customHeight="1" x14ac:dyDescent="0.25">
      <c r="A28" s="15" t="s">
        <v>54</v>
      </c>
      <c r="B28" s="7"/>
      <c r="C28" s="40"/>
      <c r="D28" s="40"/>
      <c r="E28" s="40"/>
      <c r="F28" s="40"/>
      <c r="G28" s="40"/>
      <c r="H28" s="8"/>
    </row>
    <row r="29" spans="1:8" ht="15" customHeight="1" x14ac:dyDescent="0.25">
      <c r="A29" s="15" t="s">
        <v>55</v>
      </c>
      <c r="B29" s="7"/>
      <c r="C29" s="40"/>
      <c r="D29" s="40"/>
      <c r="E29" s="40"/>
      <c r="F29" s="40"/>
      <c r="G29" s="40"/>
      <c r="H29" s="8"/>
    </row>
    <row r="30" spans="1:8" ht="15" customHeight="1" x14ac:dyDescent="0.25">
      <c r="A30" s="15" t="s">
        <v>56</v>
      </c>
      <c r="B30" s="7"/>
      <c r="C30" s="40"/>
      <c r="D30" s="40"/>
      <c r="E30" s="40"/>
      <c r="F30" s="40"/>
      <c r="G30" s="40"/>
      <c r="H30" s="8"/>
    </row>
    <row r="31" spans="1:8" ht="15" customHeight="1" x14ac:dyDescent="0.25">
      <c r="A31" s="15" t="s">
        <v>57</v>
      </c>
      <c r="B31" s="7"/>
      <c r="C31" s="40"/>
      <c r="D31" s="40"/>
      <c r="E31" s="40"/>
      <c r="F31" s="40"/>
      <c r="G31" s="40"/>
      <c r="H31" s="8"/>
    </row>
    <row r="32" spans="1:8" ht="15" customHeight="1" x14ac:dyDescent="0.25">
      <c r="A32" s="15" t="s">
        <v>58</v>
      </c>
      <c r="B32" s="7"/>
      <c r="C32" s="40"/>
      <c r="D32" s="40"/>
      <c r="E32" s="40"/>
      <c r="F32" s="40"/>
      <c r="G32" s="40"/>
      <c r="H32" s="8"/>
    </row>
    <row r="33" spans="1:8" ht="15" customHeight="1" x14ac:dyDescent="0.25">
      <c r="A33" s="15" t="s">
        <v>59</v>
      </c>
      <c r="B33" s="7"/>
      <c r="C33" s="40"/>
      <c r="D33" s="40"/>
      <c r="E33" s="40"/>
      <c r="F33" s="40"/>
      <c r="G33" s="40"/>
      <c r="H33" s="8"/>
    </row>
    <row r="34" spans="1:8" ht="15" customHeight="1" x14ac:dyDescent="0.25">
      <c r="A34" s="15" t="s">
        <v>60</v>
      </c>
      <c r="B34" s="7"/>
      <c r="C34" s="40"/>
      <c r="D34" s="40"/>
      <c r="E34" s="40"/>
      <c r="F34" s="40"/>
      <c r="G34" s="40"/>
      <c r="H34" s="8"/>
    </row>
    <row r="35" spans="1:8" ht="15" customHeight="1" x14ac:dyDescent="0.25">
      <c r="A35" s="15" t="s">
        <v>61</v>
      </c>
      <c r="B35" s="7"/>
      <c r="C35" s="40"/>
      <c r="D35" s="40"/>
      <c r="E35" s="40"/>
      <c r="F35" s="40"/>
      <c r="G35" s="40"/>
      <c r="H35" s="8"/>
    </row>
    <row r="36" spans="1:8" ht="15" customHeight="1" x14ac:dyDescent="0.25">
      <c r="A36" s="15" t="s">
        <v>62</v>
      </c>
      <c r="B36" s="7"/>
      <c r="C36" s="40"/>
      <c r="D36" s="40"/>
      <c r="E36" s="40"/>
      <c r="F36" s="40"/>
      <c r="G36" s="40"/>
      <c r="H36" s="8"/>
    </row>
    <row r="37" spans="1:8" ht="15" customHeight="1" x14ac:dyDescent="0.25">
      <c r="A37" s="15" t="s">
        <v>63</v>
      </c>
      <c r="B37" s="7"/>
      <c r="C37" s="40"/>
      <c r="D37" s="40"/>
      <c r="E37" s="40"/>
      <c r="F37" s="40"/>
      <c r="G37" s="40"/>
      <c r="H37" s="8"/>
    </row>
    <row r="38" spans="1:8" ht="15" customHeight="1" x14ac:dyDescent="0.25">
      <c r="A38" s="15" t="s">
        <v>64</v>
      </c>
      <c r="B38" s="7"/>
      <c r="C38" s="40"/>
      <c r="D38" s="40"/>
      <c r="E38" s="40"/>
      <c r="F38" s="40"/>
      <c r="G38" s="40"/>
      <c r="H38" s="8"/>
    </row>
    <row r="39" spans="1:8" ht="15" customHeight="1" x14ac:dyDescent="0.25">
      <c r="A39" s="15" t="s">
        <v>65</v>
      </c>
      <c r="B39" s="7"/>
      <c r="C39" s="40"/>
      <c r="D39" s="40"/>
      <c r="E39" s="40"/>
      <c r="F39" s="40"/>
      <c r="G39" s="40"/>
      <c r="H39" s="8"/>
    </row>
    <row r="40" spans="1:8" ht="15" customHeight="1" x14ac:dyDescent="0.25">
      <c r="A40" s="15" t="s">
        <v>66</v>
      </c>
      <c r="B40" s="7"/>
      <c r="C40" s="40"/>
      <c r="D40" s="40"/>
      <c r="E40" s="40"/>
      <c r="F40" s="40"/>
      <c r="G40" s="40"/>
      <c r="H40" s="8"/>
    </row>
    <row r="41" spans="1:8" ht="15" customHeight="1" x14ac:dyDescent="0.25">
      <c r="A41" s="16"/>
      <c r="B41" s="9"/>
      <c r="C41" s="9"/>
      <c r="D41" s="9"/>
      <c r="E41" s="9"/>
      <c r="F41" s="9"/>
      <c r="G41" s="9"/>
    </row>
    <row r="42" spans="1:8" ht="15" customHeight="1" x14ac:dyDescent="0.25"/>
    <row r="43" spans="1:8" ht="15" customHeight="1" x14ac:dyDescent="0.25">
      <c r="A43" s="39" t="s">
        <v>13</v>
      </c>
      <c r="B43" s="39"/>
      <c r="C43" s="39"/>
      <c r="D43" s="39"/>
      <c r="E43" s="39"/>
      <c r="F43" s="39"/>
      <c r="G43" s="39"/>
      <c r="H43" s="39"/>
    </row>
    <row r="44" spans="1:8" ht="15" customHeight="1" x14ac:dyDescent="0.25">
      <c r="A44" s="39"/>
      <c r="B44" s="39"/>
      <c r="C44" s="39"/>
      <c r="D44" s="39"/>
      <c r="E44" s="39"/>
      <c r="F44" s="39"/>
      <c r="G44" s="39"/>
      <c r="H44" s="39"/>
    </row>
    <row r="45" spans="1:8" ht="15" customHeight="1" x14ac:dyDescent="0.25">
      <c r="A45" s="39"/>
      <c r="B45" s="39"/>
      <c r="C45" s="39"/>
      <c r="D45" s="39"/>
      <c r="E45" s="39"/>
      <c r="F45" s="39"/>
      <c r="G45" s="39"/>
      <c r="H45" s="39"/>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8" t="str">
        <f>Cover!A2</f>
        <v>ALINVEST</v>
      </c>
      <c r="B1" s="69"/>
      <c r="C1" s="58" t="str">
        <f>Cover!$C$1</f>
        <v>Forgin Plant Cable Routing MTO</v>
      </c>
      <c r="D1" s="58"/>
      <c r="E1" s="58"/>
      <c r="F1" s="58"/>
      <c r="G1" s="59" t="str">
        <f>Cover!G1</f>
        <v xml:space="preserve">Contractor:  </v>
      </c>
      <c r="H1" s="59"/>
    </row>
    <row r="2" spans="1:8" ht="24.75" customHeight="1" x14ac:dyDescent="0.25">
      <c r="A2" s="69"/>
      <c r="B2" s="69"/>
      <c r="C2" s="58"/>
      <c r="D2" s="58"/>
      <c r="E2" s="58"/>
      <c r="F2" s="58"/>
      <c r="G2" s="59"/>
      <c r="H2" s="59"/>
    </row>
    <row r="3" spans="1:8" ht="15" customHeight="1" x14ac:dyDescent="0.25">
      <c r="A3" s="69"/>
      <c r="B3" s="69"/>
      <c r="C3" s="58" t="s">
        <v>16</v>
      </c>
      <c r="D3" s="58"/>
      <c r="E3" s="58"/>
      <c r="F3" s="58"/>
      <c r="G3" s="59"/>
      <c r="H3" s="59"/>
    </row>
    <row r="4" spans="1:8" x14ac:dyDescent="0.25">
      <c r="A4" s="69"/>
      <c r="B4" s="69"/>
      <c r="C4" s="58"/>
      <c r="D4" s="58"/>
      <c r="E4" s="58"/>
      <c r="F4" s="58"/>
      <c r="G4" s="59"/>
      <c r="H4" s="59"/>
    </row>
    <row r="5" spans="1:8" x14ac:dyDescent="0.25">
      <c r="A5" s="19"/>
      <c r="B5" s="19"/>
      <c r="C5" s="20"/>
      <c r="D5" s="20"/>
      <c r="E5" s="20"/>
      <c r="F5" s="20"/>
      <c r="G5" s="19"/>
      <c r="H5" s="19"/>
    </row>
    <row r="6" spans="1:8" x14ac:dyDescent="0.25">
      <c r="A6" s="46" t="s">
        <v>1</v>
      </c>
      <c r="B6" s="47"/>
      <c r="C6" s="48" t="str">
        <f>Cover!$C$6</f>
        <v>ALINVEST</v>
      </c>
      <c r="D6" s="49"/>
      <c r="E6" s="49"/>
      <c r="F6" s="50"/>
      <c r="G6" s="2" t="s">
        <v>2</v>
      </c>
      <c r="H6" s="3" t="str">
        <f>Cover!$H$6</f>
        <v>SERO</v>
      </c>
    </row>
    <row r="7" spans="1:8" ht="15" customHeight="1" x14ac:dyDescent="0.25">
      <c r="A7" s="46" t="s">
        <v>3</v>
      </c>
      <c r="B7" s="47"/>
      <c r="C7" s="48" t="str">
        <f>Cover!$C$7</f>
        <v>E2558</v>
      </c>
      <c r="D7" s="49"/>
      <c r="E7" s="49"/>
      <c r="F7" s="50"/>
      <c r="G7" s="2" t="s">
        <v>4</v>
      </c>
      <c r="H7" s="3" t="str">
        <f>Cover!$H$7</f>
        <v>ANSA</v>
      </c>
    </row>
    <row r="8" spans="1:8" ht="15" customHeight="1" x14ac:dyDescent="0.25">
      <c r="A8" s="46" t="s">
        <v>5</v>
      </c>
      <c r="B8" s="47"/>
      <c r="C8" s="48" t="str">
        <f>Cover!$C$8</f>
        <v>ALFAGEN</v>
      </c>
      <c r="D8" s="49"/>
      <c r="E8" s="49"/>
      <c r="F8" s="50"/>
      <c r="G8" s="2" t="s">
        <v>19</v>
      </c>
      <c r="H8" s="3" t="str">
        <f>Cover!$H$8</f>
        <v>ANSA</v>
      </c>
    </row>
    <row r="9" spans="1:8" ht="15" customHeight="1" x14ac:dyDescent="0.25">
      <c r="A9" s="46" t="s">
        <v>18</v>
      </c>
      <c r="B9" s="47"/>
      <c r="C9" s="48" t="str">
        <f>Cover!$C$9</f>
        <v>2558-3311-GEN-E-MTO-DCRO</v>
      </c>
      <c r="D9" s="49"/>
      <c r="E9" s="49"/>
      <c r="F9" s="50"/>
      <c r="G9" s="2" t="s">
        <v>7</v>
      </c>
      <c r="H9" s="23" t="str">
        <f>Cover!$H$9</f>
        <v xml:space="preserve">A </v>
      </c>
    </row>
    <row r="10" spans="1:8" ht="15" customHeight="1" x14ac:dyDescent="0.25">
      <c r="A10" s="46" t="s">
        <v>6</v>
      </c>
      <c r="B10" s="47"/>
      <c r="C10" s="76" t="str">
        <f>Cover!$C$10</f>
        <v>2558-3311-GEN-E-MTO-DCRO</v>
      </c>
      <c r="D10" s="77"/>
      <c r="E10" s="77"/>
      <c r="F10" s="78"/>
      <c r="G10" s="5" t="s">
        <v>8</v>
      </c>
      <c r="H10" s="21" t="s">
        <v>37</v>
      </c>
    </row>
    <row r="11" spans="1:8" x14ac:dyDescent="0.25">
      <c r="A11" s="51"/>
      <c r="B11" s="51"/>
      <c r="C11" s="51"/>
      <c r="D11" s="51"/>
      <c r="E11" s="51"/>
      <c r="F11" s="51"/>
      <c r="G11" s="51"/>
    </row>
    <row r="12" spans="1:8" ht="15" customHeight="1" x14ac:dyDescent="0.25">
      <c r="A12" s="79" t="s">
        <v>14</v>
      </c>
      <c r="B12" s="79"/>
      <c r="C12" s="79"/>
      <c r="D12" s="79"/>
      <c r="E12" s="79"/>
      <c r="F12" s="79"/>
      <c r="G12" s="79"/>
      <c r="H12" s="79"/>
    </row>
    <row r="13" spans="1:8" ht="15" customHeight="1" x14ac:dyDescent="0.25">
      <c r="A13" s="11" t="s">
        <v>15</v>
      </c>
      <c r="B13" s="81" t="s">
        <v>11</v>
      </c>
      <c r="C13" s="81"/>
      <c r="D13" s="81"/>
      <c r="E13" s="81"/>
      <c r="F13" s="81"/>
      <c r="G13" s="81"/>
      <c r="H13" s="11" t="s">
        <v>12</v>
      </c>
    </row>
    <row r="14" spans="1:8" ht="15" customHeight="1" x14ac:dyDescent="0.25">
      <c r="A14" s="12">
        <v>0</v>
      </c>
      <c r="B14" s="82" t="s">
        <v>0</v>
      </c>
      <c r="C14" s="83"/>
      <c r="D14" s="83"/>
      <c r="E14" s="83"/>
      <c r="F14" s="83"/>
      <c r="G14" s="84"/>
      <c r="H14" s="22">
        <v>1</v>
      </c>
    </row>
    <row r="15" spans="1:8" ht="15" customHeight="1" x14ac:dyDescent="0.25">
      <c r="A15" s="12">
        <v>1</v>
      </c>
      <c r="B15" s="82" t="s">
        <v>21</v>
      </c>
      <c r="C15" s="83"/>
      <c r="D15" s="83"/>
      <c r="E15" s="83"/>
      <c r="F15" s="83"/>
      <c r="G15" s="84"/>
      <c r="H15" s="22">
        <v>2</v>
      </c>
    </row>
    <row r="16" spans="1:8" ht="15" customHeight="1" x14ac:dyDescent="0.25">
      <c r="A16" s="12">
        <v>2</v>
      </c>
      <c r="B16" s="82" t="s">
        <v>76</v>
      </c>
      <c r="C16" s="83"/>
      <c r="D16" s="83"/>
      <c r="E16" s="83"/>
      <c r="F16" s="83"/>
      <c r="G16" s="84"/>
      <c r="H16" s="22" t="s">
        <v>35</v>
      </c>
    </row>
    <row r="17" spans="1:8" ht="15" customHeight="1" x14ac:dyDescent="0.25">
      <c r="A17" s="12">
        <v>3</v>
      </c>
      <c r="B17" s="70"/>
      <c r="C17" s="71"/>
      <c r="D17" s="71"/>
      <c r="E17" s="71"/>
      <c r="F17" s="71"/>
      <c r="G17" s="72"/>
      <c r="H17" s="22"/>
    </row>
    <row r="18" spans="1:8" ht="15" customHeight="1" x14ac:dyDescent="0.25">
      <c r="A18" s="12">
        <v>4</v>
      </c>
      <c r="B18" s="70"/>
      <c r="C18" s="71"/>
      <c r="D18" s="71"/>
      <c r="E18" s="71"/>
      <c r="F18" s="71"/>
      <c r="G18" s="72"/>
      <c r="H18" s="22"/>
    </row>
    <row r="19" spans="1:8" ht="15" customHeight="1" x14ac:dyDescent="0.25">
      <c r="A19" s="12">
        <v>5</v>
      </c>
      <c r="B19" s="70"/>
      <c r="C19" s="71"/>
      <c r="D19" s="71"/>
      <c r="E19" s="71"/>
      <c r="F19" s="71"/>
      <c r="G19" s="72"/>
      <c r="H19" s="22"/>
    </row>
    <row r="20" spans="1:8" ht="15" customHeight="1" x14ac:dyDescent="0.25">
      <c r="A20" s="12">
        <v>6</v>
      </c>
      <c r="B20" s="70"/>
      <c r="C20" s="71"/>
      <c r="D20" s="71"/>
      <c r="E20" s="71"/>
      <c r="F20" s="71"/>
      <c r="G20" s="72"/>
      <c r="H20" s="22"/>
    </row>
    <row r="21" spans="1:8" ht="15" customHeight="1" x14ac:dyDescent="0.25">
      <c r="A21" s="12">
        <v>7</v>
      </c>
      <c r="B21" s="70"/>
      <c r="C21" s="71"/>
      <c r="D21" s="71"/>
      <c r="E21" s="71"/>
      <c r="F21" s="71"/>
      <c r="G21" s="72"/>
      <c r="H21" s="22"/>
    </row>
    <row r="22" spans="1:8" ht="15" customHeight="1" x14ac:dyDescent="0.25">
      <c r="A22" s="12">
        <v>8</v>
      </c>
      <c r="B22" s="70"/>
      <c r="C22" s="71"/>
      <c r="D22" s="71"/>
      <c r="E22" s="71"/>
      <c r="F22" s="71"/>
      <c r="G22" s="72"/>
      <c r="H22" s="22"/>
    </row>
    <row r="23" spans="1:8" ht="15" customHeight="1" x14ac:dyDescent="0.25">
      <c r="A23" s="12">
        <v>9</v>
      </c>
      <c r="B23" s="70"/>
      <c r="C23" s="71"/>
      <c r="D23" s="71"/>
      <c r="E23" s="71"/>
      <c r="F23" s="71"/>
      <c r="G23" s="72"/>
      <c r="H23" s="22"/>
    </row>
    <row r="24" spans="1:8" ht="15" customHeight="1" x14ac:dyDescent="0.25">
      <c r="A24" s="12">
        <v>10</v>
      </c>
      <c r="B24" s="70"/>
      <c r="C24" s="71"/>
      <c r="D24" s="71"/>
      <c r="E24" s="71"/>
      <c r="F24" s="71"/>
      <c r="G24" s="72"/>
      <c r="H24" s="22"/>
    </row>
    <row r="25" spans="1:8" ht="15" customHeight="1" x14ac:dyDescent="0.25">
      <c r="A25" s="12">
        <v>11</v>
      </c>
      <c r="B25" s="73"/>
      <c r="C25" s="74"/>
      <c r="D25" s="74"/>
      <c r="E25" s="74"/>
      <c r="F25" s="74"/>
      <c r="G25" s="75"/>
      <c r="H25" s="22"/>
    </row>
    <row r="26" spans="1:8" ht="15" customHeight="1" x14ac:dyDescent="0.25">
      <c r="A26" s="12">
        <v>12</v>
      </c>
      <c r="B26" s="73"/>
      <c r="C26" s="74"/>
      <c r="D26" s="74"/>
      <c r="E26" s="74"/>
      <c r="F26" s="74"/>
      <c r="G26" s="75"/>
      <c r="H26" s="22"/>
    </row>
    <row r="27" spans="1:8" ht="15" customHeight="1" x14ac:dyDescent="0.25">
      <c r="A27" s="12">
        <v>13</v>
      </c>
      <c r="B27" s="73"/>
      <c r="C27" s="74"/>
      <c r="D27" s="74"/>
      <c r="E27" s="74"/>
      <c r="F27" s="74"/>
      <c r="G27" s="75"/>
      <c r="H27" s="22"/>
    </row>
    <row r="28" spans="1:8" ht="15" customHeight="1" x14ac:dyDescent="0.25">
      <c r="A28" s="12">
        <v>14</v>
      </c>
      <c r="B28" s="73"/>
      <c r="C28" s="74"/>
      <c r="D28" s="74"/>
      <c r="E28" s="74"/>
      <c r="F28" s="74"/>
      <c r="G28" s="75"/>
      <c r="H28" s="22"/>
    </row>
    <row r="29" spans="1:8" ht="15" customHeight="1" x14ac:dyDescent="0.25">
      <c r="A29" s="12">
        <v>15</v>
      </c>
      <c r="B29" s="73"/>
      <c r="C29" s="74"/>
      <c r="D29" s="74"/>
      <c r="E29" s="74"/>
      <c r="F29" s="74"/>
      <c r="G29" s="75"/>
      <c r="H29" s="22"/>
    </row>
    <row r="30" spans="1:8" ht="15" customHeight="1" x14ac:dyDescent="0.25">
      <c r="A30" s="12">
        <v>16</v>
      </c>
      <c r="B30" s="73"/>
      <c r="C30" s="74"/>
      <c r="D30" s="74"/>
      <c r="E30" s="74"/>
      <c r="F30" s="74"/>
      <c r="G30" s="75"/>
      <c r="H30" s="22"/>
    </row>
    <row r="31" spans="1:8" ht="15" customHeight="1" x14ac:dyDescent="0.25">
      <c r="A31" s="12">
        <v>17</v>
      </c>
      <c r="B31" s="73"/>
      <c r="C31" s="74"/>
      <c r="D31" s="74"/>
      <c r="E31" s="74"/>
      <c r="F31" s="74"/>
      <c r="G31" s="75"/>
      <c r="H31" s="22"/>
    </row>
    <row r="32" spans="1:8" ht="15" customHeight="1" x14ac:dyDescent="0.25">
      <c r="A32" s="12">
        <v>18</v>
      </c>
      <c r="B32" s="73"/>
      <c r="C32" s="74"/>
      <c r="D32" s="74"/>
      <c r="E32" s="74"/>
      <c r="F32" s="74"/>
      <c r="G32" s="75"/>
      <c r="H32" s="22"/>
    </row>
    <row r="33" spans="1:8" ht="15" customHeight="1" x14ac:dyDescent="0.25">
      <c r="A33" s="12">
        <v>19</v>
      </c>
      <c r="B33" s="73"/>
      <c r="C33" s="74"/>
      <c r="D33" s="74"/>
      <c r="E33" s="74"/>
      <c r="F33" s="74"/>
      <c r="G33" s="75"/>
      <c r="H33" s="22"/>
    </row>
    <row r="34" spans="1:8" ht="15" customHeight="1" x14ac:dyDescent="0.25">
      <c r="A34" s="12">
        <v>20</v>
      </c>
      <c r="B34" s="73"/>
      <c r="C34" s="74"/>
      <c r="D34" s="74"/>
      <c r="E34" s="74"/>
      <c r="F34" s="74"/>
      <c r="G34" s="75"/>
      <c r="H34" s="22"/>
    </row>
    <row r="35" spans="1:8" ht="15" customHeight="1" x14ac:dyDescent="0.25">
      <c r="A35" s="12">
        <v>21</v>
      </c>
      <c r="B35" s="73"/>
      <c r="C35" s="74"/>
      <c r="D35" s="74"/>
      <c r="E35" s="74"/>
      <c r="F35" s="74"/>
      <c r="G35" s="75"/>
      <c r="H35" s="22"/>
    </row>
    <row r="36" spans="1:8" ht="15" customHeight="1" x14ac:dyDescent="0.25">
      <c r="A36" s="12">
        <v>22</v>
      </c>
      <c r="B36" s="73"/>
      <c r="C36" s="74"/>
      <c r="D36" s="74"/>
      <c r="E36" s="74"/>
      <c r="F36" s="74"/>
      <c r="G36" s="75"/>
      <c r="H36" s="22"/>
    </row>
    <row r="37" spans="1:8" ht="15" customHeight="1" x14ac:dyDescent="0.25">
      <c r="A37" s="12">
        <v>23</v>
      </c>
      <c r="B37" s="73"/>
      <c r="C37" s="74"/>
      <c r="D37" s="74"/>
      <c r="E37" s="74"/>
      <c r="F37" s="74"/>
      <c r="G37" s="75"/>
      <c r="H37" s="22"/>
    </row>
    <row r="38" spans="1:8" ht="15" customHeight="1" x14ac:dyDescent="0.25">
      <c r="A38" s="12">
        <v>24</v>
      </c>
      <c r="B38" s="73"/>
      <c r="C38" s="74"/>
      <c r="D38" s="74"/>
      <c r="E38" s="74"/>
      <c r="F38" s="74"/>
      <c r="G38" s="75"/>
      <c r="H38" s="22"/>
    </row>
    <row r="39" spans="1:8" ht="15" customHeight="1" x14ac:dyDescent="0.25">
      <c r="A39" s="12">
        <v>25</v>
      </c>
      <c r="B39" s="73"/>
      <c r="C39" s="74"/>
      <c r="D39" s="74"/>
      <c r="E39" s="74"/>
      <c r="F39" s="74"/>
      <c r="G39" s="75"/>
      <c r="H39" s="22"/>
    </row>
    <row r="40" spans="1:8" ht="15" customHeight="1" x14ac:dyDescent="0.25">
      <c r="A40" s="12">
        <v>26</v>
      </c>
      <c r="B40" s="73"/>
      <c r="C40" s="74"/>
      <c r="D40" s="74"/>
      <c r="E40" s="74"/>
      <c r="F40" s="74"/>
      <c r="G40" s="75"/>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80" t="s">
        <v>13</v>
      </c>
      <c r="B43" s="80"/>
      <c r="C43" s="80"/>
      <c r="D43" s="80"/>
      <c r="E43" s="80"/>
      <c r="F43" s="80"/>
      <c r="G43" s="80"/>
      <c r="H43" s="80"/>
    </row>
    <row r="44" spans="1:8" ht="15" customHeight="1" x14ac:dyDescent="0.25">
      <c r="A44" s="80"/>
      <c r="B44" s="80"/>
      <c r="C44" s="80"/>
      <c r="D44" s="80"/>
      <c r="E44" s="80"/>
      <c r="F44" s="80"/>
      <c r="G44" s="80"/>
      <c r="H44" s="80"/>
    </row>
    <row r="45" spans="1:8" ht="15" customHeight="1" x14ac:dyDescent="0.25">
      <c r="A45" s="80"/>
      <c r="B45" s="80"/>
      <c r="C45" s="80"/>
      <c r="D45" s="80"/>
      <c r="E45" s="80"/>
      <c r="F45" s="80"/>
      <c r="G45" s="80"/>
      <c r="H45" s="80"/>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3"/>
  <sheetViews>
    <sheetView view="pageBreakPreview" zoomScaleNormal="55" zoomScaleSheetLayoutView="100" zoomScalePageLayoutView="70" workbookViewId="0">
      <selection activeCell="E44" sqref="E44"/>
    </sheetView>
  </sheetViews>
  <sheetFormatPr baseColWidth="10" defaultColWidth="11.42578125" defaultRowHeight="15" x14ac:dyDescent="0.25"/>
  <cols>
    <col min="1" max="1" width="4.5703125" style="1" bestFit="1" customWidth="1"/>
    <col min="2" max="2" width="65.28515625" style="1" bestFit="1" customWidth="1"/>
    <col min="3" max="3" width="7.7109375" style="1" customWidth="1"/>
    <col min="4" max="5" width="9.140625" style="1" customWidth="1"/>
    <col min="6" max="6" width="14.5703125" style="1" customWidth="1"/>
    <col min="7" max="7" width="39.5703125" style="1" customWidth="1"/>
    <col min="8" max="16384" width="11.42578125" style="1"/>
  </cols>
  <sheetData>
    <row r="1" spans="1:8" ht="15" customHeight="1" x14ac:dyDescent="0.25">
      <c r="A1" s="88" t="str">
        <f>Cover!A2</f>
        <v>ALINVEST</v>
      </c>
      <c r="B1" s="89"/>
      <c r="C1" s="100"/>
      <c r="D1" s="100"/>
      <c r="E1" s="101"/>
      <c r="F1" s="94" t="str">
        <f>Cover!G1</f>
        <v xml:space="preserve">Contractor:  </v>
      </c>
      <c r="G1" s="95"/>
    </row>
    <row r="2" spans="1:8" ht="24.75" customHeight="1" x14ac:dyDescent="0.25">
      <c r="A2" s="90"/>
      <c r="B2" s="91"/>
      <c r="C2" s="102"/>
      <c r="D2" s="102"/>
      <c r="E2" s="103"/>
      <c r="F2" s="96"/>
      <c r="G2" s="97"/>
    </row>
    <row r="3" spans="1:8" ht="15" customHeight="1" x14ac:dyDescent="0.25">
      <c r="A3" s="90"/>
      <c r="B3" s="91"/>
      <c r="C3" s="100"/>
      <c r="D3" s="100"/>
      <c r="E3" s="101"/>
      <c r="F3" s="96"/>
      <c r="G3" s="97"/>
    </row>
    <row r="4" spans="1:8" x14ac:dyDescent="0.25">
      <c r="A4" s="92"/>
      <c r="B4" s="93"/>
      <c r="C4" s="102"/>
      <c r="D4" s="102"/>
      <c r="E4" s="103"/>
      <c r="F4" s="98"/>
      <c r="G4" s="99"/>
    </row>
    <row r="5" spans="1:8" x14ac:dyDescent="0.25">
      <c r="A5" s="19"/>
      <c r="B5" s="19"/>
      <c r="C5" s="20"/>
      <c r="D5" s="20"/>
      <c r="E5" s="20"/>
      <c r="F5" s="19"/>
      <c r="G5" s="19"/>
    </row>
    <row r="6" spans="1:8" ht="15" customHeight="1" x14ac:dyDescent="0.25">
      <c r="A6" s="46" t="s">
        <v>1</v>
      </c>
      <c r="B6" s="47"/>
      <c r="C6" s="49"/>
      <c r="D6" s="49"/>
      <c r="E6" s="50"/>
      <c r="F6" s="2" t="s">
        <v>2</v>
      </c>
      <c r="G6" s="3" t="str">
        <f>Cover!$H$6</f>
        <v>SERO</v>
      </c>
    </row>
    <row r="7" spans="1:8" ht="15" customHeight="1" x14ac:dyDescent="0.25">
      <c r="A7" s="46" t="s">
        <v>3</v>
      </c>
      <c r="B7" s="47"/>
      <c r="C7" s="49"/>
      <c r="D7" s="49"/>
      <c r="E7" s="50"/>
      <c r="F7" s="2" t="s">
        <v>4</v>
      </c>
      <c r="G7" s="3" t="str">
        <f>Cover!$H$7</f>
        <v>ANSA</v>
      </c>
    </row>
    <row r="8" spans="1:8" ht="15" customHeight="1" x14ac:dyDescent="0.25">
      <c r="A8" s="46" t="s">
        <v>5</v>
      </c>
      <c r="B8" s="47"/>
      <c r="C8" s="49"/>
      <c r="D8" s="49"/>
      <c r="E8" s="50"/>
      <c r="F8" s="2" t="s">
        <v>19</v>
      </c>
      <c r="G8" s="3" t="str">
        <f>Cover!$H$8</f>
        <v>ANSA</v>
      </c>
    </row>
    <row r="9" spans="1:8" ht="15" customHeight="1" x14ac:dyDescent="0.25">
      <c r="A9" s="46" t="s">
        <v>18</v>
      </c>
      <c r="B9" s="47"/>
      <c r="C9" s="49"/>
      <c r="D9" s="49"/>
      <c r="E9" s="50"/>
      <c r="F9" s="2" t="s">
        <v>7</v>
      </c>
      <c r="G9" s="23" t="str">
        <f>Cover!$H$9</f>
        <v xml:space="preserve">A </v>
      </c>
    </row>
    <row r="10" spans="1:8" ht="15" customHeight="1" x14ac:dyDescent="0.25">
      <c r="A10" s="46" t="s">
        <v>6</v>
      </c>
      <c r="B10" s="47"/>
      <c r="C10" s="77"/>
      <c r="D10" s="77"/>
      <c r="E10" s="78"/>
      <c r="F10" s="5" t="s">
        <v>8</v>
      </c>
      <c r="G10" s="21" t="s">
        <v>38</v>
      </c>
    </row>
    <row r="11" spans="1:8" x14ac:dyDescent="0.25">
      <c r="A11" s="87"/>
      <c r="B11" s="87"/>
      <c r="C11" s="87"/>
      <c r="D11" s="87"/>
      <c r="E11" s="87"/>
      <c r="F11" s="87"/>
    </row>
    <row r="12" spans="1:8" s="24" customFormat="1" ht="63.75" customHeight="1" x14ac:dyDescent="0.25">
      <c r="A12" s="29" t="s">
        <v>27</v>
      </c>
      <c r="B12" s="36" t="s">
        <v>22</v>
      </c>
      <c r="C12" s="30" t="s">
        <v>23</v>
      </c>
      <c r="D12" s="31" t="s">
        <v>25</v>
      </c>
      <c r="E12" s="31" t="s">
        <v>28</v>
      </c>
      <c r="F12" s="85" t="s">
        <v>29</v>
      </c>
      <c r="G12" s="86"/>
      <c r="H12" s="1"/>
    </row>
    <row r="13" spans="1:8" s="24" customFormat="1" ht="32.65" customHeight="1" x14ac:dyDescent="0.25">
      <c r="A13" s="32">
        <v>1</v>
      </c>
      <c r="B13" s="38" t="s">
        <v>78</v>
      </c>
      <c r="C13" s="33" t="s">
        <v>30</v>
      </c>
      <c r="D13" s="34">
        <v>69.5</v>
      </c>
      <c r="E13" s="35">
        <f>((D13*20)/60)+D13</f>
        <v>92.666666666666671</v>
      </c>
      <c r="F13" s="85" t="s">
        <v>77</v>
      </c>
      <c r="G13" s="86"/>
      <c r="H13" s="1"/>
    </row>
    <row r="14" spans="1:8" s="24" customFormat="1" ht="32.65" customHeight="1" x14ac:dyDescent="0.25">
      <c r="A14" s="32">
        <v>2</v>
      </c>
      <c r="B14" s="38" t="s">
        <v>79</v>
      </c>
      <c r="C14" s="33" t="s">
        <v>30</v>
      </c>
      <c r="D14" s="34">
        <v>159.6</v>
      </c>
      <c r="E14" s="35">
        <f>D14*1.2</f>
        <v>191.51999999999998</v>
      </c>
      <c r="F14" s="85" t="s">
        <v>77</v>
      </c>
      <c r="G14" s="86"/>
      <c r="H14" s="1"/>
    </row>
    <row r="15" spans="1:8" s="25" customFormat="1" ht="32.65" customHeight="1" x14ac:dyDescent="0.25">
      <c r="A15" s="32">
        <v>3</v>
      </c>
      <c r="B15" s="38" t="s">
        <v>80</v>
      </c>
      <c r="C15" s="33" t="s">
        <v>30</v>
      </c>
      <c r="D15" s="34">
        <v>27.76</v>
      </c>
      <c r="E15" s="35">
        <f t="shared" ref="E15:E44" si="0">((D15*20)/60)+D15</f>
        <v>37.013333333333335</v>
      </c>
      <c r="F15" s="85" t="s">
        <v>77</v>
      </c>
      <c r="G15" s="86"/>
      <c r="H15" s="1"/>
    </row>
    <row r="16" spans="1:8" s="25" customFormat="1" ht="32.65" customHeight="1" x14ac:dyDescent="0.25">
      <c r="A16" s="32">
        <v>4</v>
      </c>
      <c r="B16" s="38" t="s">
        <v>81</v>
      </c>
      <c r="C16" s="33" t="s">
        <v>30</v>
      </c>
      <c r="D16" s="34">
        <v>151.72</v>
      </c>
      <c r="E16" s="35">
        <f t="shared" si="0"/>
        <v>202.29333333333335</v>
      </c>
      <c r="F16" s="85" t="s">
        <v>77</v>
      </c>
      <c r="G16" s="86"/>
      <c r="H16" s="1"/>
    </row>
    <row r="17" spans="1:8" s="25" customFormat="1" ht="32.65" customHeight="1" x14ac:dyDescent="0.25">
      <c r="A17" s="32">
        <v>6</v>
      </c>
      <c r="B17" s="38" t="s">
        <v>82</v>
      </c>
      <c r="C17" s="33" t="s">
        <v>30</v>
      </c>
      <c r="D17" s="34">
        <v>102.31</v>
      </c>
      <c r="E17" s="35">
        <f t="shared" si="0"/>
        <v>136.41333333333333</v>
      </c>
      <c r="F17" s="85" t="s">
        <v>77</v>
      </c>
      <c r="G17" s="86"/>
      <c r="H17" s="1"/>
    </row>
    <row r="18" spans="1:8" s="25" customFormat="1" ht="32.65" customHeight="1" x14ac:dyDescent="0.25">
      <c r="A18" s="32">
        <v>6</v>
      </c>
      <c r="B18" s="38" t="s">
        <v>83</v>
      </c>
      <c r="C18" s="33" t="s">
        <v>30</v>
      </c>
      <c r="D18" s="34">
        <v>7.5</v>
      </c>
      <c r="E18" s="35">
        <f t="shared" si="0"/>
        <v>10</v>
      </c>
      <c r="F18" s="85" t="s">
        <v>77</v>
      </c>
      <c r="G18" s="86"/>
      <c r="H18" s="1"/>
    </row>
    <row r="19" spans="1:8" s="25" customFormat="1" ht="32.65" customHeight="1" x14ac:dyDescent="0.25">
      <c r="A19" s="32">
        <v>7</v>
      </c>
      <c r="B19" s="38" t="s">
        <v>84</v>
      </c>
      <c r="C19" s="33" t="s">
        <v>30</v>
      </c>
      <c r="D19" s="34">
        <v>135.31</v>
      </c>
      <c r="E19" s="35">
        <f t="shared" si="0"/>
        <v>180.41333333333333</v>
      </c>
      <c r="F19" s="85" t="s">
        <v>77</v>
      </c>
      <c r="G19" s="86"/>
      <c r="H19" s="1"/>
    </row>
    <row r="20" spans="1:8" s="25" customFormat="1" ht="32.65" customHeight="1" x14ac:dyDescent="0.25">
      <c r="A20" s="32">
        <v>8</v>
      </c>
      <c r="B20" s="38" t="s">
        <v>85</v>
      </c>
      <c r="C20" s="33" t="s">
        <v>30</v>
      </c>
      <c r="D20" s="34">
        <v>46.51</v>
      </c>
      <c r="E20" s="35">
        <f t="shared" si="0"/>
        <v>62.013333333333328</v>
      </c>
      <c r="F20" s="85" t="s">
        <v>77</v>
      </c>
      <c r="G20" s="86"/>
      <c r="H20" s="1"/>
    </row>
    <row r="21" spans="1:8" s="25" customFormat="1" ht="32.65" customHeight="1" x14ac:dyDescent="0.25">
      <c r="A21" s="32">
        <v>9</v>
      </c>
      <c r="B21" s="38" t="s">
        <v>86</v>
      </c>
      <c r="C21" s="33" t="s">
        <v>30</v>
      </c>
      <c r="D21" s="34">
        <v>57.13</v>
      </c>
      <c r="E21" s="35">
        <f t="shared" si="0"/>
        <v>76.173333333333346</v>
      </c>
      <c r="F21" s="85" t="s">
        <v>77</v>
      </c>
      <c r="G21" s="86"/>
      <c r="H21" s="1"/>
    </row>
    <row r="22" spans="1:8" s="25" customFormat="1" ht="32.65" customHeight="1" x14ac:dyDescent="0.25">
      <c r="A22" s="32">
        <v>10</v>
      </c>
      <c r="B22" s="38" t="s">
        <v>88</v>
      </c>
      <c r="C22" s="33" t="s">
        <v>26</v>
      </c>
      <c r="D22" s="34">
        <v>12</v>
      </c>
      <c r="E22" s="35">
        <f t="shared" si="0"/>
        <v>16</v>
      </c>
      <c r="F22" s="85" t="s">
        <v>77</v>
      </c>
      <c r="G22" s="86"/>
      <c r="H22" s="1"/>
    </row>
    <row r="23" spans="1:8" s="25" customFormat="1" ht="32.65" customHeight="1" x14ac:dyDescent="0.25">
      <c r="A23" s="32">
        <v>10</v>
      </c>
      <c r="B23" s="38" t="s">
        <v>89</v>
      </c>
      <c r="C23" s="33" t="s">
        <v>26</v>
      </c>
      <c r="D23" s="34">
        <v>1</v>
      </c>
      <c r="E23" s="35">
        <f t="shared" si="0"/>
        <v>1.3333333333333333</v>
      </c>
      <c r="F23" s="85" t="s">
        <v>77</v>
      </c>
      <c r="G23" s="86"/>
      <c r="H23" s="1"/>
    </row>
    <row r="24" spans="1:8" s="25" customFormat="1" ht="32.65" customHeight="1" x14ac:dyDescent="0.25">
      <c r="A24" s="32">
        <v>11</v>
      </c>
      <c r="B24" s="38" t="s">
        <v>90</v>
      </c>
      <c r="C24" s="33" t="s">
        <v>26</v>
      </c>
      <c r="D24" s="34">
        <v>2</v>
      </c>
      <c r="E24" s="35">
        <f t="shared" si="0"/>
        <v>2.6666666666666665</v>
      </c>
      <c r="F24" s="85" t="s">
        <v>77</v>
      </c>
      <c r="G24" s="86"/>
      <c r="H24" s="1"/>
    </row>
    <row r="25" spans="1:8" s="25" customFormat="1" ht="32.65" customHeight="1" x14ac:dyDescent="0.25">
      <c r="A25" s="32">
        <v>12</v>
      </c>
      <c r="B25" s="38" t="s">
        <v>91</v>
      </c>
      <c r="C25" s="33" t="s">
        <v>26</v>
      </c>
      <c r="D25" s="34">
        <v>3</v>
      </c>
      <c r="E25" s="35">
        <f t="shared" si="0"/>
        <v>4</v>
      </c>
      <c r="F25" s="85" t="s">
        <v>77</v>
      </c>
      <c r="G25" s="86"/>
      <c r="H25" s="1"/>
    </row>
    <row r="26" spans="1:8" s="25" customFormat="1" ht="32.65" customHeight="1" x14ac:dyDescent="0.25">
      <c r="A26" s="32">
        <v>13</v>
      </c>
      <c r="B26" s="38" t="s">
        <v>92</v>
      </c>
      <c r="C26" s="33" t="s">
        <v>26</v>
      </c>
      <c r="D26" s="34">
        <v>4</v>
      </c>
      <c r="E26" s="35">
        <f>((D26*20)/60)+D26</f>
        <v>5.333333333333333</v>
      </c>
      <c r="F26" s="85" t="s">
        <v>77</v>
      </c>
      <c r="G26" s="86"/>
      <c r="H26" s="1"/>
    </row>
    <row r="27" spans="1:8" s="25" customFormat="1" ht="32.65" customHeight="1" x14ac:dyDescent="0.25">
      <c r="A27" s="32">
        <v>14</v>
      </c>
      <c r="B27" s="38" t="s">
        <v>93</v>
      </c>
      <c r="C27" s="33" t="s">
        <v>26</v>
      </c>
      <c r="D27" s="34">
        <v>3</v>
      </c>
      <c r="E27" s="35">
        <f>((D27*20)/60)+D27</f>
        <v>4</v>
      </c>
      <c r="F27" s="85" t="s">
        <v>77</v>
      </c>
      <c r="G27" s="86"/>
      <c r="H27" s="1"/>
    </row>
    <row r="28" spans="1:8" s="25" customFormat="1" ht="32.65" customHeight="1" x14ac:dyDescent="0.25">
      <c r="A28" s="32">
        <v>15</v>
      </c>
      <c r="B28" s="38" t="s">
        <v>94</v>
      </c>
      <c r="C28" s="33" t="s">
        <v>26</v>
      </c>
      <c r="D28" s="34">
        <v>1</v>
      </c>
      <c r="E28" s="35">
        <f t="shared" si="0"/>
        <v>1.3333333333333333</v>
      </c>
      <c r="F28" s="85" t="s">
        <v>77</v>
      </c>
      <c r="G28" s="86"/>
      <c r="H28" s="1"/>
    </row>
    <row r="29" spans="1:8" s="25" customFormat="1" ht="32.65" customHeight="1" x14ac:dyDescent="0.25">
      <c r="A29" s="32">
        <v>16</v>
      </c>
      <c r="B29" s="38" t="s">
        <v>95</v>
      </c>
      <c r="C29" s="33" t="s">
        <v>26</v>
      </c>
      <c r="D29" s="34">
        <v>2</v>
      </c>
      <c r="E29" s="35">
        <f t="shared" si="0"/>
        <v>2.6666666666666665</v>
      </c>
      <c r="F29" s="85" t="s">
        <v>77</v>
      </c>
      <c r="G29" s="86"/>
      <c r="H29" s="1"/>
    </row>
    <row r="30" spans="1:8" s="25" customFormat="1" ht="32.65" customHeight="1" x14ac:dyDescent="0.25">
      <c r="A30" s="32">
        <v>17</v>
      </c>
      <c r="B30" s="38" t="s">
        <v>96</v>
      </c>
      <c r="C30" s="33" t="s">
        <v>26</v>
      </c>
      <c r="D30" s="34">
        <v>16</v>
      </c>
      <c r="E30" s="35">
        <f t="shared" si="0"/>
        <v>21.333333333333332</v>
      </c>
      <c r="F30" s="85" t="s">
        <v>77</v>
      </c>
      <c r="G30" s="86"/>
      <c r="H30" s="1"/>
    </row>
    <row r="31" spans="1:8" s="25" customFormat="1" ht="32.65" customHeight="1" x14ac:dyDescent="0.25">
      <c r="A31" s="32">
        <v>18</v>
      </c>
      <c r="B31" s="38" t="s">
        <v>97</v>
      </c>
      <c r="C31" s="33" t="s">
        <v>26</v>
      </c>
      <c r="D31" s="34">
        <v>15</v>
      </c>
      <c r="E31" s="35">
        <f t="shared" si="0"/>
        <v>20</v>
      </c>
      <c r="F31" s="85" t="s">
        <v>77</v>
      </c>
      <c r="G31" s="86"/>
      <c r="H31" s="1"/>
    </row>
    <row r="32" spans="1:8" s="25" customFormat="1" ht="32.65" customHeight="1" x14ac:dyDescent="0.25">
      <c r="A32" s="32">
        <v>19</v>
      </c>
      <c r="B32" s="38" t="s">
        <v>98</v>
      </c>
      <c r="C32" s="33" t="s">
        <v>26</v>
      </c>
      <c r="D32" s="34">
        <v>4</v>
      </c>
      <c r="E32" s="35">
        <f t="shared" si="0"/>
        <v>5.333333333333333</v>
      </c>
      <c r="F32" s="85" t="s">
        <v>77</v>
      </c>
      <c r="G32" s="86"/>
      <c r="H32" s="1"/>
    </row>
    <row r="33" spans="1:8" s="25" customFormat="1" ht="32.65" customHeight="1" x14ac:dyDescent="0.25">
      <c r="A33" s="32">
        <v>20</v>
      </c>
      <c r="B33" s="38" t="s">
        <v>99</v>
      </c>
      <c r="C33" s="33" t="s">
        <v>26</v>
      </c>
      <c r="D33" s="34">
        <v>5</v>
      </c>
      <c r="E33" s="35">
        <f t="shared" si="0"/>
        <v>6.666666666666667</v>
      </c>
      <c r="F33" s="85" t="s">
        <v>77</v>
      </c>
      <c r="G33" s="86"/>
      <c r="H33" s="1"/>
    </row>
    <row r="34" spans="1:8" s="25" customFormat="1" ht="32.65" customHeight="1" x14ac:dyDescent="0.25">
      <c r="A34" s="32">
        <v>21</v>
      </c>
      <c r="B34" s="38" t="s">
        <v>100</v>
      </c>
      <c r="C34" s="33" t="s">
        <v>26</v>
      </c>
      <c r="D34" s="34">
        <v>7</v>
      </c>
      <c r="E34" s="35">
        <f t="shared" si="0"/>
        <v>9.3333333333333339</v>
      </c>
      <c r="F34" s="85" t="s">
        <v>77</v>
      </c>
      <c r="G34" s="86"/>
      <c r="H34" s="1"/>
    </row>
    <row r="35" spans="1:8" s="25" customFormat="1" ht="32.65" customHeight="1" x14ac:dyDescent="0.25">
      <c r="A35" s="32">
        <v>22</v>
      </c>
      <c r="B35" s="38" t="s">
        <v>101</v>
      </c>
      <c r="C35" s="33" t="s">
        <v>26</v>
      </c>
      <c r="D35" s="34">
        <v>3</v>
      </c>
      <c r="E35" s="35">
        <f t="shared" si="0"/>
        <v>4</v>
      </c>
      <c r="F35" s="85" t="s">
        <v>77</v>
      </c>
      <c r="G35" s="86"/>
      <c r="H35" s="1"/>
    </row>
    <row r="36" spans="1:8" s="25" customFormat="1" ht="32.65" customHeight="1" x14ac:dyDescent="0.25">
      <c r="A36" s="32">
        <v>23</v>
      </c>
      <c r="B36" s="38" t="s">
        <v>102</v>
      </c>
      <c r="C36" s="33" t="s">
        <v>26</v>
      </c>
      <c r="D36" s="34">
        <v>1</v>
      </c>
      <c r="E36" s="35">
        <f t="shared" si="0"/>
        <v>1.3333333333333333</v>
      </c>
      <c r="F36" s="85" t="s">
        <v>77</v>
      </c>
      <c r="G36" s="86"/>
      <c r="H36" s="1"/>
    </row>
    <row r="37" spans="1:8" s="25" customFormat="1" ht="32.65" customHeight="1" x14ac:dyDescent="0.25">
      <c r="A37" s="32">
        <v>24</v>
      </c>
      <c r="B37" s="37" t="s">
        <v>103</v>
      </c>
      <c r="C37" s="33" t="s">
        <v>26</v>
      </c>
      <c r="D37" s="34">
        <v>1</v>
      </c>
      <c r="E37" s="35">
        <f t="shared" si="0"/>
        <v>1.3333333333333333</v>
      </c>
      <c r="F37" s="85" t="s">
        <v>77</v>
      </c>
      <c r="G37" s="86"/>
      <c r="H37" s="1"/>
    </row>
    <row r="38" spans="1:8" s="25" customFormat="1" ht="32.65" customHeight="1" x14ac:dyDescent="0.25">
      <c r="A38" s="32">
        <v>24</v>
      </c>
      <c r="B38" s="37" t="s">
        <v>104</v>
      </c>
      <c r="C38" s="33" t="s">
        <v>26</v>
      </c>
      <c r="D38" s="34">
        <v>4</v>
      </c>
      <c r="E38" s="35">
        <f t="shared" si="0"/>
        <v>5.333333333333333</v>
      </c>
      <c r="F38" s="85" t="s">
        <v>77</v>
      </c>
      <c r="G38" s="86"/>
      <c r="H38" s="1"/>
    </row>
    <row r="39" spans="1:8" s="25" customFormat="1" ht="32.65" customHeight="1" x14ac:dyDescent="0.25">
      <c r="A39" s="32">
        <v>25</v>
      </c>
      <c r="B39" s="37" t="s">
        <v>105</v>
      </c>
      <c r="C39" s="33" t="s">
        <v>26</v>
      </c>
      <c r="D39" s="34">
        <v>1</v>
      </c>
      <c r="E39" s="35">
        <f t="shared" si="0"/>
        <v>1.3333333333333333</v>
      </c>
      <c r="F39" s="85" t="s">
        <v>77</v>
      </c>
      <c r="G39" s="86"/>
      <c r="H39" s="1"/>
    </row>
    <row r="40" spans="1:8" s="25" customFormat="1" ht="32.65" customHeight="1" x14ac:dyDescent="0.25">
      <c r="A40" s="32">
        <v>26</v>
      </c>
      <c r="B40" s="37" t="s">
        <v>106</v>
      </c>
      <c r="C40" s="33" t="s">
        <v>26</v>
      </c>
      <c r="D40" s="34">
        <v>4</v>
      </c>
      <c r="E40" s="35">
        <f t="shared" si="0"/>
        <v>5.333333333333333</v>
      </c>
      <c r="F40" s="85" t="s">
        <v>77</v>
      </c>
      <c r="G40" s="86"/>
      <c r="H40" s="1"/>
    </row>
    <row r="41" spans="1:8" s="25" customFormat="1" ht="32.65" customHeight="1" x14ac:dyDescent="0.25">
      <c r="A41" s="32">
        <v>27</v>
      </c>
      <c r="B41" s="37" t="s">
        <v>107</v>
      </c>
      <c r="C41" s="33" t="s">
        <v>26</v>
      </c>
      <c r="D41" s="34">
        <v>4</v>
      </c>
      <c r="E41" s="35">
        <f t="shared" si="0"/>
        <v>5.333333333333333</v>
      </c>
      <c r="F41" s="85" t="s">
        <v>77</v>
      </c>
      <c r="G41" s="86"/>
      <c r="H41" s="1"/>
    </row>
    <row r="42" spans="1:8" s="25" customFormat="1" ht="32.65" customHeight="1" x14ac:dyDescent="0.25">
      <c r="A42" s="32">
        <v>28</v>
      </c>
      <c r="B42" s="37" t="s">
        <v>108</v>
      </c>
      <c r="C42" s="33" t="s">
        <v>26</v>
      </c>
      <c r="D42" s="34">
        <v>6</v>
      </c>
      <c r="E42" s="35">
        <f t="shared" si="0"/>
        <v>8</v>
      </c>
      <c r="F42" s="85" t="s">
        <v>77</v>
      </c>
      <c r="G42" s="86"/>
      <c r="H42" s="1"/>
    </row>
    <row r="43" spans="1:8" s="25" customFormat="1" ht="32.65" customHeight="1" x14ac:dyDescent="0.25">
      <c r="A43" s="32">
        <v>29</v>
      </c>
      <c r="B43" s="37" t="s">
        <v>109</v>
      </c>
      <c r="C43" s="33" t="s">
        <v>26</v>
      </c>
      <c r="D43" s="34">
        <v>4</v>
      </c>
      <c r="E43" s="35">
        <f t="shared" si="0"/>
        <v>5.333333333333333</v>
      </c>
      <c r="F43" s="85" t="s">
        <v>77</v>
      </c>
      <c r="G43" s="86"/>
      <c r="H43" s="1"/>
    </row>
    <row r="44" spans="1:8" s="25" customFormat="1" ht="32.65" customHeight="1" x14ac:dyDescent="0.25">
      <c r="A44" s="32">
        <v>30</v>
      </c>
      <c r="B44" s="37" t="s">
        <v>110</v>
      </c>
      <c r="C44" s="33" t="s">
        <v>26</v>
      </c>
      <c r="D44" s="34">
        <v>1</v>
      </c>
      <c r="E44" s="35">
        <f t="shared" si="0"/>
        <v>1.3333333333333333</v>
      </c>
      <c r="F44" s="85" t="s">
        <v>77</v>
      </c>
      <c r="G44" s="86"/>
      <c r="H44" s="1"/>
    </row>
    <row r="45" spans="1:8" s="25" customFormat="1" ht="32.65" customHeight="1" x14ac:dyDescent="0.25">
      <c r="A45" s="32">
        <v>31</v>
      </c>
      <c r="B45" s="37" t="s">
        <v>111</v>
      </c>
      <c r="C45" s="33" t="s">
        <v>26</v>
      </c>
      <c r="D45" s="34">
        <v>1</v>
      </c>
      <c r="E45" s="35">
        <f>((D45*20)/60)+D45</f>
        <v>1.3333333333333333</v>
      </c>
      <c r="F45" s="85" t="s">
        <v>77</v>
      </c>
      <c r="G45" s="86"/>
      <c r="H45" s="1"/>
    </row>
    <row r="46" spans="1:8" s="25" customFormat="1" ht="32.65" customHeight="1" x14ac:dyDescent="0.25">
      <c r="A46" s="32">
        <v>32</v>
      </c>
      <c r="B46" s="37" t="s">
        <v>112</v>
      </c>
      <c r="C46" s="33" t="s">
        <v>26</v>
      </c>
      <c r="D46" s="34">
        <v>2</v>
      </c>
      <c r="E46" s="35">
        <f t="shared" ref="E46:E66" si="1">((D46*20)/60)+D46</f>
        <v>2.6666666666666665</v>
      </c>
      <c r="F46" s="85" t="s">
        <v>77</v>
      </c>
      <c r="G46" s="86"/>
      <c r="H46" s="1"/>
    </row>
    <row r="47" spans="1:8" s="25" customFormat="1" ht="32.65" customHeight="1" x14ac:dyDescent="0.25">
      <c r="A47" s="32">
        <v>33</v>
      </c>
      <c r="B47" s="37" t="s">
        <v>113</v>
      </c>
      <c r="C47" s="33" t="s">
        <v>26</v>
      </c>
      <c r="D47" s="34">
        <v>1</v>
      </c>
      <c r="E47" s="35">
        <f t="shared" si="1"/>
        <v>1.3333333333333333</v>
      </c>
      <c r="F47" s="85" t="s">
        <v>77</v>
      </c>
      <c r="G47" s="86"/>
      <c r="H47" s="1"/>
    </row>
    <row r="48" spans="1:8" s="25" customFormat="1" ht="32.65" customHeight="1" x14ac:dyDescent="0.25">
      <c r="A48" s="32">
        <v>34</v>
      </c>
      <c r="B48" s="37" t="s">
        <v>114</v>
      </c>
      <c r="C48" s="33" t="s">
        <v>26</v>
      </c>
      <c r="D48" s="34">
        <v>2</v>
      </c>
      <c r="E48" s="35">
        <f t="shared" si="1"/>
        <v>2.6666666666666665</v>
      </c>
      <c r="F48" s="85" t="s">
        <v>77</v>
      </c>
      <c r="G48" s="86"/>
      <c r="H48" s="1"/>
    </row>
    <row r="49" spans="1:8" s="25" customFormat="1" ht="32.65" customHeight="1" x14ac:dyDescent="0.25">
      <c r="A49" s="32">
        <v>35</v>
      </c>
      <c r="B49" s="37" t="s">
        <v>115</v>
      </c>
      <c r="C49" s="33" t="s">
        <v>26</v>
      </c>
      <c r="D49" s="34">
        <v>2</v>
      </c>
      <c r="E49" s="35">
        <f t="shared" si="1"/>
        <v>2.6666666666666665</v>
      </c>
      <c r="F49" s="85" t="s">
        <v>77</v>
      </c>
      <c r="G49" s="86"/>
      <c r="H49" s="1"/>
    </row>
    <row r="50" spans="1:8" s="25" customFormat="1" ht="32.65" customHeight="1" x14ac:dyDescent="0.25">
      <c r="A50" s="32">
        <v>36</v>
      </c>
      <c r="B50" s="37" t="s">
        <v>116</v>
      </c>
      <c r="C50" s="33" t="s">
        <v>26</v>
      </c>
      <c r="D50" s="34">
        <v>2</v>
      </c>
      <c r="E50" s="35">
        <f t="shared" si="1"/>
        <v>2.6666666666666665</v>
      </c>
      <c r="F50" s="85" t="s">
        <v>77</v>
      </c>
      <c r="G50" s="86"/>
      <c r="H50" s="1"/>
    </row>
    <row r="51" spans="1:8" s="25" customFormat="1" ht="32.65" customHeight="1" x14ac:dyDescent="0.25">
      <c r="A51" s="32">
        <v>37</v>
      </c>
      <c r="B51" s="37" t="s">
        <v>117</v>
      </c>
      <c r="C51" s="33" t="s">
        <v>26</v>
      </c>
      <c r="D51" s="34">
        <v>6</v>
      </c>
      <c r="E51" s="35">
        <f t="shared" si="1"/>
        <v>8</v>
      </c>
      <c r="F51" s="85" t="s">
        <v>77</v>
      </c>
      <c r="G51" s="86"/>
      <c r="H51" s="1"/>
    </row>
    <row r="52" spans="1:8" s="25" customFormat="1" ht="32.65" customHeight="1" x14ac:dyDescent="0.25">
      <c r="A52" s="32">
        <v>38</v>
      </c>
      <c r="B52" s="37" t="s">
        <v>118</v>
      </c>
      <c r="C52" s="33" t="s">
        <v>26</v>
      </c>
      <c r="D52" s="34">
        <v>2</v>
      </c>
      <c r="E52" s="35">
        <f t="shared" si="1"/>
        <v>2.6666666666666665</v>
      </c>
      <c r="F52" s="85" t="s">
        <v>77</v>
      </c>
      <c r="G52" s="86"/>
      <c r="H52" s="1"/>
    </row>
    <row r="53" spans="1:8" s="25" customFormat="1" ht="32.65" customHeight="1" x14ac:dyDescent="0.25">
      <c r="A53" s="32">
        <v>39</v>
      </c>
      <c r="B53" s="37" t="s">
        <v>119</v>
      </c>
      <c r="C53" s="33" t="s">
        <v>26</v>
      </c>
      <c r="D53" s="34">
        <v>3</v>
      </c>
      <c r="E53" s="35">
        <f t="shared" si="1"/>
        <v>4</v>
      </c>
      <c r="F53" s="85" t="s">
        <v>77</v>
      </c>
      <c r="G53" s="86"/>
      <c r="H53" s="1"/>
    </row>
    <row r="54" spans="1:8" s="25" customFormat="1" ht="32.65" customHeight="1" x14ac:dyDescent="0.25">
      <c r="A54" s="32">
        <v>40</v>
      </c>
      <c r="B54" s="37" t="s">
        <v>120</v>
      </c>
      <c r="C54" s="33" t="s">
        <v>26</v>
      </c>
      <c r="D54" s="34">
        <v>5</v>
      </c>
      <c r="E54" s="35">
        <f t="shared" si="1"/>
        <v>6.666666666666667</v>
      </c>
      <c r="F54" s="85" t="s">
        <v>77</v>
      </c>
      <c r="G54" s="86"/>
      <c r="H54" s="1"/>
    </row>
    <row r="55" spans="1:8" s="25" customFormat="1" ht="32.65" customHeight="1" x14ac:dyDescent="0.25">
      <c r="A55" s="32">
        <v>41</v>
      </c>
      <c r="B55" s="37" t="s">
        <v>121</v>
      </c>
      <c r="C55" s="33" t="s">
        <v>26</v>
      </c>
      <c r="D55" s="34">
        <v>3</v>
      </c>
      <c r="E55" s="35">
        <f t="shared" si="1"/>
        <v>4</v>
      </c>
      <c r="F55" s="85" t="s">
        <v>77</v>
      </c>
      <c r="G55" s="86"/>
      <c r="H55" s="1"/>
    </row>
    <row r="56" spans="1:8" s="25" customFormat="1" ht="32.65" customHeight="1" x14ac:dyDescent="0.25">
      <c r="A56" s="32">
        <v>42</v>
      </c>
      <c r="B56" s="37" t="s">
        <v>122</v>
      </c>
      <c r="C56" s="33" t="s">
        <v>26</v>
      </c>
      <c r="D56" s="34">
        <v>33</v>
      </c>
      <c r="E56" s="35">
        <f t="shared" si="1"/>
        <v>44</v>
      </c>
      <c r="F56" s="85" t="s">
        <v>77</v>
      </c>
      <c r="G56" s="86"/>
      <c r="H56" s="1"/>
    </row>
    <row r="57" spans="1:8" s="25" customFormat="1" ht="32.65" customHeight="1" x14ac:dyDescent="0.25">
      <c r="A57" s="32">
        <v>43</v>
      </c>
      <c r="B57" s="37" t="s">
        <v>123</v>
      </c>
      <c r="C57" s="33" t="s">
        <v>26</v>
      </c>
      <c r="D57" s="34">
        <v>2</v>
      </c>
      <c r="E57" s="35">
        <f t="shared" si="1"/>
        <v>2.6666666666666665</v>
      </c>
      <c r="F57" s="85" t="s">
        <v>77</v>
      </c>
      <c r="G57" s="86"/>
      <c r="H57" s="1"/>
    </row>
    <row r="58" spans="1:8" s="25" customFormat="1" ht="32.65" customHeight="1" x14ac:dyDescent="0.25">
      <c r="A58" s="32">
        <v>44</v>
      </c>
      <c r="B58" s="37" t="s">
        <v>124</v>
      </c>
      <c r="C58" s="33" t="s">
        <v>26</v>
      </c>
      <c r="D58" s="34">
        <v>4</v>
      </c>
      <c r="E58" s="35">
        <f t="shared" si="1"/>
        <v>5.333333333333333</v>
      </c>
      <c r="F58" s="85" t="s">
        <v>77</v>
      </c>
      <c r="G58" s="86"/>
      <c r="H58" s="1"/>
    </row>
    <row r="59" spans="1:8" s="25" customFormat="1" ht="32.65" customHeight="1" x14ac:dyDescent="0.25">
      <c r="A59" s="32">
        <v>45</v>
      </c>
      <c r="B59" s="37" t="s">
        <v>130</v>
      </c>
      <c r="C59" s="33" t="s">
        <v>26</v>
      </c>
      <c r="D59" s="34">
        <v>2</v>
      </c>
      <c r="E59" s="35">
        <f t="shared" si="1"/>
        <v>2.6666666666666665</v>
      </c>
      <c r="F59" s="85" t="s">
        <v>77</v>
      </c>
      <c r="G59" s="86"/>
      <c r="H59" s="1"/>
    </row>
    <row r="60" spans="1:8" s="25" customFormat="1" ht="32.65" customHeight="1" x14ac:dyDescent="0.25">
      <c r="A60" s="32">
        <v>46</v>
      </c>
      <c r="B60" s="37" t="s">
        <v>129</v>
      </c>
      <c r="C60" s="33" t="s">
        <v>26</v>
      </c>
      <c r="D60" s="34">
        <v>2</v>
      </c>
      <c r="E60" s="35">
        <f t="shared" si="1"/>
        <v>2.6666666666666665</v>
      </c>
      <c r="F60" s="85" t="s">
        <v>77</v>
      </c>
      <c r="G60" s="86"/>
      <c r="H60" s="1"/>
    </row>
    <row r="61" spans="1:8" s="25" customFormat="1" ht="32.65" customHeight="1" x14ac:dyDescent="0.25">
      <c r="A61" s="32">
        <v>48</v>
      </c>
      <c r="B61" s="37" t="s">
        <v>128</v>
      </c>
      <c r="C61" s="33" t="s">
        <v>26</v>
      </c>
      <c r="D61" s="34">
        <v>2</v>
      </c>
      <c r="E61" s="35">
        <f t="shared" si="1"/>
        <v>2.6666666666666665</v>
      </c>
      <c r="F61" s="85" t="s">
        <v>77</v>
      </c>
      <c r="G61" s="86"/>
      <c r="H61" s="1"/>
    </row>
    <row r="62" spans="1:8" s="25" customFormat="1" ht="32.65" customHeight="1" x14ac:dyDescent="0.25">
      <c r="A62" s="32">
        <v>49</v>
      </c>
      <c r="B62" s="37" t="s">
        <v>127</v>
      </c>
      <c r="C62" s="33" t="s">
        <v>26</v>
      </c>
      <c r="D62" s="34">
        <v>10</v>
      </c>
      <c r="E62" s="35">
        <f t="shared" si="1"/>
        <v>13.333333333333334</v>
      </c>
      <c r="F62" s="85" t="s">
        <v>77</v>
      </c>
      <c r="G62" s="86"/>
      <c r="H62" s="1"/>
    </row>
    <row r="63" spans="1:8" s="25" customFormat="1" ht="32.65" customHeight="1" x14ac:dyDescent="0.25">
      <c r="A63" s="32">
        <v>50</v>
      </c>
      <c r="B63" s="37" t="s">
        <v>126</v>
      </c>
      <c r="C63" s="33" t="s">
        <v>26</v>
      </c>
      <c r="D63" s="34">
        <v>1</v>
      </c>
      <c r="E63" s="35">
        <f t="shared" si="1"/>
        <v>1.3333333333333333</v>
      </c>
      <c r="F63" s="85" t="s">
        <v>77</v>
      </c>
      <c r="G63" s="86"/>
      <c r="H63" s="1"/>
    </row>
    <row r="64" spans="1:8" s="25" customFormat="1" ht="32.65" customHeight="1" x14ac:dyDescent="0.25">
      <c r="A64" s="32">
        <v>51</v>
      </c>
      <c r="B64" s="37" t="s">
        <v>125</v>
      </c>
      <c r="C64" s="33" t="s">
        <v>26</v>
      </c>
      <c r="D64" s="34">
        <v>2</v>
      </c>
      <c r="E64" s="35">
        <f t="shared" si="1"/>
        <v>2.6666666666666665</v>
      </c>
      <c r="F64" s="85" t="s">
        <v>77</v>
      </c>
      <c r="G64" s="86"/>
      <c r="H64" s="1"/>
    </row>
    <row r="65" spans="1:8" s="25" customFormat="1" ht="32.65" customHeight="1" x14ac:dyDescent="0.25">
      <c r="A65" s="32">
        <v>52</v>
      </c>
      <c r="B65" s="37" t="s">
        <v>131</v>
      </c>
      <c r="C65" s="33" t="s">
        <v>26</v>
      </c>
      <c r="D65" s="34">
        <v>1</v>
      </c>
      <c r="E65" s="35">
        <f t="shared" si="1"/>
        <v>1.3333333333333333</v>
      </c>
      <c r="F65" s="85" t="s">
        <v>77</v>
      </c>
      <c r="G65" s="86"/>
      <c r="H65" s="1"/>
    </row>
    <row r="66" spans="1:8" s="25" customFormat="1" ht="32.65" customHeight="1" x14ac:dyDescent="0.25">
      <c r="A66" s="32">
        <v>53</v>
      </c>
      <c r="B66" s="37" t="s">
        <v>132</v>
      </c>
      <c r="C66" s="33" t="s">
        <v>26</v>
      </c>
      <c r="D66" s="34">
        <v>2</v>
      </c>
      <c r="E66" s="35">
        <f t="shared" si="1"/>
        <v>2.6666666666666665</v>
      </c>
      <c r="F66" s="85" t="s">
        <v>77</v>
      </c>
      <c r="G66" s="86"/>
      <c r="H66" s="1"/>
    </row>
    <row r="67" spans="1:8" x14ac:dyDescent="0.25">
      <c r="C67" s="27"/>
    </row>
    <row r="68" spans="1:8" ht="14.45" customHeight="1" x14ac:dyDescent="0.25">
      <c r="A68" s="27" t="s">
        <v>31</v>
      </c>
      <c r="B68" s="28"/>
      <c r="C68" s="27"/>
      <c r="D68" s="28"/>
    </row>
    <row r="69" spans="1:8" ht="14.45" customHeight="1" x14ac:dyDescent="0.25">
      <c r="A69" s="28"/>
      <c r="B69" s="27" t="s">
        <v>34</v>
      </c>
      <c r="C69" s="27"/>
      <c r="D69" s="27"/>
      <c r="E69" s="26"/>
      <c r="F69" s="26"/>
      <c r="G69" s="26"/>
    </row>
    <row r="70" spans="1:8" ht="15" customHeight="1" x14ac:dyDescent="0.25">
      <c r="A70" s="28"/>
      <c r="B70" s="27" t="s">
        <v>32</v>
      </c>
      <c r="C70" s="27"/>
      <c r="D70" s="27"/>
      <c r="E70" s="26"/>
      <c r="F70" s="26"/>
      <c r="G70" s="26"/>
    </row>
    <row r="71" spans="1:8" ht="15" customHeight="1" x14ac:dyDescent="0.25">
      <c r="A71" s="28"/>
      <c r="B71" s="27" t="s">
        <v>33</v>
      </c>
      <c r="C71" s="27"/>
      <c r="D71" s="27"/>
      <c r="E71" s="26"/>
      <c r="F71" s="26"/>
      <c r="G71" s="26"/>
    </row>
    <row r="72" spans="1:8" ht="15" customHeight="1" x14ac:dyDescent="0.25">
      <c r="B72" s="26"/>
      <c r="C72" s="26"/>
      <c r="D72" s="26"/>
      <c r="E72" s="26"/>
      <c r="F72" s="26"/>
      <c r="G72" s="26"/>
    </row>
    <row r="73" spans="1:8" ht="15" customHeight="1" x14ac:dyDescent="0.25"/>
  </sheetData>
  <protectedRanges>
    <protectedRange algorithmName="SHA-512" hashValue="Gb9psPM8IwNha+23YzexHjZXYAWfm4vjicxwqi8fmbVIEl+41OQUWxB+6ilpsje1RKR427oJap6OXwOYVyYccw==" saltValue="U12KCR59LBriTzJGgzbMSQ==" spinCount="100000" sqref="C6:C10 G6:G10" name="Document_Information"/>
  </protectedRanges>
  <mergeCells count="70">
    <mergeCell ref="F27:G27"/>
    <mergeCell ref="F22:G22"/>
    <mergeCell ref="F40:G40"/>
    <mergeCell ref="F42:G42"/>
    <mergeCell ref="A1:B4"/>
    <mergeCell ref="F1:G4"/>
    <mergeCell ref="A6:B6"/>
    <mergeCell ref="A7:B7"/>
    <mergeCell ref="A8:B8"/>
    <mergeCell ref="C1:E2"/>
    <mergeCell ref="C3:E4"/>
    <mergeCell ref="C6:E6"/>
    <mergeCell ref="C7:E7"/>
    <mergeCell ref="C8:E8"/>
    <mergeCell ref="F15:G15"/>
    <mergeCell ref="F14:G14"/>
    <mergeCell ref="F28:G28"/>
    <mergeCell ref="F24:G24"/>
    <mergeCell ref="F25:G25"/>
    <mergeCell ref="C9:E9"/>
    <mergeCell ref="A11:F11"/>
    <mergeCell ref="A9:B9"/>
    <mergeCell ref="A10:B10"/>
    <mergeCell ref="F13:G13"/>
    <mergeCell ref="C10:E10"/>
    <mergeCell ref="F12:G12"/>
    <mergeCell ref="F23:G23"/>
    <mergeCell ref="F21:G21"/>
    <mergeCell ref="F16:G16"/>
    <mergeCell ref="F17:G17"/>
    <mergeCell ref="F19:G19"/>
    <mergeCell ref="F20:G20"/>
    <mergeCell ref="F18:G18"/>
    <mergeCell ref="F46:G46"/>
    <mergeCell ref="F26:G26"/>
    <mergeCell ref="F43:G43"/>
    <mergeCell ref="F45:G45"/>
    <mergeCell ref="F35:G35"/>
    <mergeCell ref="F31:G31"/>
    <mergeCell ref="F33:G33"/>
    <mergeCell ref="F36:G36"/>
    <mergeCell ref="F38:G38"/>
    <mergeCell ref="F37:G37"/>
    <mergeCell ref="F32:G32"/>
    <mergeCell ref="F34:G34"/>
    <mergeCell ref="F30:G30"/>
    <mergeCell ref="F29:G29"/>
    <mergeCell ref="F41:G41"/>
    <mergeCell ref="F44:G44"/>
    <mergeCell ref="F58:G58"/>
    <mergeCell ref="F59:G59"/>
    <mergeCell ref="F60:G60"/>
    <mergeCell ref="F61:G61"/>
    <mergeCell ref="F39:G39"/>
    <mergeCell ref="F55:G55"/>
    <mergeCell ref="F56:G56"/>
    <mergeCell ref="F57:G57"/>
    <mergeCell ref="F52:G52"/>
    <mergeCell ref="F53:G53"/>
    <mergeCell ref="F54:G54"/>
    <mergeCell ref="F49:G49"/>
    <mergeCell ref="F50:G50"/>
    <mergeCell ref="F51:G51"/>
    <mergeCell ref="F47:G47"/>
    <mergeCell ref="F48:G48"/>
    <mergeCell ref="F62:G62"/>
    <mergeCell ref="F63:G63"/>
    <mergeCell ref="F64:G64"/>
    <mergeCell ref="F65:G65"/>
    <mergeCell ref="F66:G66"/>
  </mergeCells>
  <phoneticPr fontId="18" type="noConversion"/>
  <printOptions horizontalCentered="1"/>
  <pageMargins left="0.25" right="0.25" top="0.75" bottom="0.75" header="0.3" footer="0.3"/>
  <pageSetup paperSize="9" scale="44" orientation="portrait" r:id="rId1"/>
  <headerFooter alignWithMargins="0">
    <oddHeader xml:space="preserve">&amp;C
</oddHeader>
  </headerFooter>
  <rowBreaks count="2" manualBreakCount="2">
    <brk id="57" max="7" man="1"/>
    <brk id="71" max="7" man="1"/>
  </rowBreaks>
  <ignoredErrors>
    <ignoredError sqref="G6:G9 C6:E9 C10:E1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869bd3cc-9f4c-4d1a-9e47-b7cd156c5065"/>
    <ds:schemaRef ds:uri="http://schemas.openxmlformats.org/package/2006/metadata/core-properties"/>
    <ds:schemaRef ds:uri="cef8999b-ebf7-4667-8270-90d5fb081b64"/>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3778A2B0-6040-42F4-9ADD-59323EF2441B}"/>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